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DA8004F5-83D6-4C46-907D-E5671E0DCAF4}" xr6:coauthVersionLast="47" xr6:coauthVersionMax="47" xr10:uidLastSave="{00000000-0000-0000-0000-000000000000}"/>
  <bookViews>
    <workbookView xWindow="-108" yWindow="-108" windowWidth="22140" windowHeight="13176" xr2:uid="{7EBE708A-41CE-4B39-ACFC-0AE58FAF5F5D}"/>
  </bookViews>
  <sheets>
    <sheet name="Лист2" sheetId="2" r:id="rId1"/>
    <sheet name="Лист3" sheetId="3" r:id="rId2"/>
  </sheets>
  <calcPr calcId="181029" refMode="R1C1"/>
</workbook>
</file>

<file path=xl/calcChain.xml><?xml version="1.0" encoding="utf-8"?>
<calcChain xmlns="http://schemas.openxmlformats.org/spreadsheetml/2006/main">
  <c r="J14" i="2" l="1"/>
  <c r="H13" i="2"/>
  <c r="F13" i="2"/>
  <c r="J13" i="2" s="1"/>
  <c r="R12" i="2" s="1"/>
  <c r="J11" i="2"/>
  <c r="J10" i="2"/>
  <c r="J8" i="2"/>
  <c r="AH92" i="2"/>
  <c r="AG92" i="2"/>
  <c r="AI92" i="2" s="1"/>
  <c r="AI91" i="2"/>
  <c r="AH91" i="2"/>
  <c r="AG91" i="2"/>
  <c r="AH90" i="2"/>
  <c r="AG90" i="2"/>
  <c r="AI90" i="2" s="1"/>
  <c r="AH89" i="2"/>
  <c r="AG89" i="2"/>
  <c r="AI89" i="2" s="1"/>
  <c r="AH88" i="2"/>
  <c r="AG88" i="2"/>
  <c r="AI88" i="2" s="1"/>
  <c r="AH87" i="2"/>
  <c r="AG87" i="2"/>
  <c r="AI87" i="2" s="1"/>
  <c r="AH86" i="2"/>
  <c r="AG86" i="2"/>
  <c r="AH85" i="2"/>
  <c r="AG85" i="2"/>
  <c r="AI85" i="2" s="1"/>
  <c r="AH84" i="2"/>
  <c r="AG84" i="2"/>
  <c r="AH83" i="2"/>
  <c r="AG83" i="2"/>
  <c r="AI83" i="2" s="1"/>
  <c r="AH82" i="2"/>
  <c r="AG82" i="2"/>
  <c r="AI82" i="2" s="1"/>
  <c r="AH81" i="2"/>
  <c r="AG81" i="2"/>
  <c r="AH80" i="2"/>
  <c r="AG80" i="2"/>
  <c r="AI80" i="2" s="1"/>
  <c r="AH79" i="2"/>
  <c r="AG79" i="2"/>
  <c r="AH78" i="2"/>
  <c r="AG78" i="2"/>
  <c r="AI78" i="2" s="1"/>
  <c r="AH77" i="2"/>
  <c r="AG77" i="2"/>
  <c r="AH76" i="2"/>
  <c r="AG76" i="2"/>
  <c r="AH75" i="2"/>
  <c r="AG75" i="2"/>
  <c r="AH74" i="2"/>
  <c r="AG74" i="2"/>
  <c r="AH73" i="2"/>
  <c r="AG73" i="2"/>
  <c r="AH72" i="2"/>
  <c r="AG72" i="2"/>
  <c r="AH71" i="2"/>
  <c r="AG71" i="2"/>
  <c r="AH70" i="2"/>
  <c r="AG70" i="2"/>
  <c r="AH69" i="2"/>
  <c r="AG69" i="2"/>
  <c r="AH68" i="2"/>
  <c r="AG68" i="2"/>
  <c r="AH67" i="2"/>
  <c r="AG67" i="2"/>
  <c r="AH66" i="2"/>
  <c r="AG66" i="2"/>
  <c r="AH65" i="2"/>
  <c r="AG65" i="2"/>
  <c r="AH64" i="2"/>
  <c r="AG64" i="2"/>
  <c r="AH63" i="2"/>
  <c r="AG63" i="2"/>
  <c r="AH62" i="2"/>
  <c r="AG62" i="2"/>
  <c r="AH61" i="2"/>
  <c r="AG61" i="2"/>
  <c r="AI61" i="2" s="1"/>
  <c r="AH60" i="2"/>
  <c r="AG60" i="2"/>
  <c r="AI60" i="2" s="1"/>
  <c r="AH59" i="2"/>
  <c r="AG59" i="2"/>
  <c r="AH58" i="2"/>
  <c r="AG58" i="2"/>
  <c r="AI58" i="2" s="1"/>
  <c r="AH57" i="2"/>
  <c r="AG57" i="2"/>
  <c r="AI57" i="2" s="1"/>
  <c r="AH46" i="2"/>
  <c r="AG46" i="2"/>
  <c r="AH45" i="2"/>
  <c r="AG45" i="2"/>
  <c r="AI45" i="2" s="1"/>
  <c r="AH44" i="2"/>
  <c r="AG44" i="2"/>
  <c r="AH43" i="2"/>
  <c r="AG43" i="2"/>
  <c r="AI43" i="2" s="1"/>
  <c r="AH42" i="2"/>
  <c r="AG42" i="2"/>
  <c r="AH41" i="2"/>
  <c r="AG41" i="2"/>
  <c r="AH40" i="2"/>
  <c r="AG40" i="2"/>
  <c r="AI40" i="2" s="1"/>
  <c r="AH39" i="2"/>
  <c r="AG39" i="2"/>
  <c r="AH38" i="2"/>
  <c r="AG38" i="2"/>
  <c r="AI38" i="2" s="1"/>
  <c r="AH37" i="2"/>
  <c r="AG37" i="2"/>
  <c r="AI37" i="2" s="1"/>
  <c r="AH36" i="2"/>
  <c r="AG36" i="2"/>
  <c r="AH35" i="2"/>
  <c r="AG35" i="2"/>
  <c r="AH34" i="2"/>
  <c r="AG34" i="2"/>
  <c r="AH33" i="2"/>
  <c r="AG33" i="2"/>
  <c r="AH32" i="2"/>
  <c r="AG32" i="2"/>
  <c r="AH31" i="2"/>
  <c r="AG31" i="2"/>
  <c r="AH30" i="2"/>
  <c r="AG30" i="2"/>
  <c r="AH29" i="2"/>
  <c r="AG29" i="2"/>
  <c r="AH28" i="2"/>
  <c r="AG28" i="2"/>
  <c r="AH27" i="2"/>
  <c r="AG27" i="2"/>
  <c r="AH26" i="2"/>
  <c r="AG26" i="2"/>
  <c r="AH25" i="2"/>
  <c r="AG25" i="2"/>
  <c r="AI25" i="2" l="1"/>
  <c r="AI77" i="2"/>
  <c r="AI34" i="2"/>
  <c r="AI36" i="2"/>
  <c r="AI41" i="2"/>
  <c r="AI67" i="2"/>
  <c r="AI69" i="2"/>
  <c r="AI71" i="2"/>
  <c r="AI73" i="2"/>
  <c r="AI75" i="2"/>
  <c r="AI65" i="2"/>
  <c r="AI27" i="2"/>
  <c r="AI29" i="2"/>
  <c r="AI31" i="2"/>
  <c r="AI33" i="2"/>
  <c r="AI62" i="2"/>
  <c r="AI64" i="2"/>
  <c r="AI74" i="2"/>
  <c r="AI76" i="2"/>
  <c r="AI81" i="2"/>
  <c r="AI26" i="2"/>
  <c r="AI28" i="2"/>
  <c r="AI35" i="2"/>
  <c r="AI42" i="2"/>
  <c r="AI44" i="2"/>
  <c r="AI59" i="2"/>
  <c r="AI66" i="2"/>
  <c r="AI68" i="2"/>
  <c r="AI30" i="2"/>
  <c r="AI32" i="2"/>
  <c r="AI39" i="2"/>
  <c r="AI46" i="2"/>
  <c r="AI63" i="2"/>
  <c r="AI70" i="2"/>
  <c r="AI72" i="2"/>
  <c r="AI79" i="2"/>
  <c r="AI84" i="2"/>
  <c r="AI86" i="2"/>
</calcChain>
</file>

<file path=xl/sharedStrings.xml><?xml version="1.0" encoding="utf-8"?>
<sst xmlns="http://schemas.openxmlformats.org/spreadsheetml/2006/main" count="237" uniqueCount="109">
  <si>
    <t>Утверждаю</t>
  </si>
  <si>
    <t>Коды</t>
  </si>
  <si>
    <t>"</t>
  </si>
  <si>
    <t>наименование учреждения</t>
  </si>
  <si>
    <t>Форма по ОКУД</t>
  </si>
  <si>
    <t>0504202</t>
  </si>
  <si>
    <t>По группам</t>
  </si>
  <si>
    <t>МЕНЮ-ТРЕБОВАНИЕ №</t>
  </si>
  <si>
    <t>Раздел</t>
  </si>
  <si>
    <t>Источник  финансирования</t>
  </si>
  <si>
    <t>НА ВЫДАЧУ ПРОДУКТОВ ПИТАНИЯ</t>
  </si>
  <si>
    <t>Шифр учреждения</t>
  </si>
  <si>
    <t>кол-во человек</t>
  </si>
  <si>
    <t>на</t>
  </si>
  <si>
    <t>плановая стоимость д-дня</t>
  </si>
  <si>
    <t>Материально-ответственное лицо</t>
  </si>
  <si>
    <t>Плановая сумма</t>
  </si>
  <si>
    <t>Сумма</t>
  </si>
  <si>
    <t>Сумма (план)</t>
  </si>
  <si>
    <t>Сумма (факт)</t>
  </si>
  <si>
    <t>Наименование продуктов</t>
  </si>
  <si>
    <t>Ед.изм.</t>
  </si>
  <si>
    <t>Количество продуктов питания, подлежащих закладке</t>
  </si>
  <si>
    <t>Количество порций</t>
  </si>
  <si>
    <t>Выход - вес порций</t>
  </si>
  <si>
    <t>фактическая стоимость д-дня</t>
  </si>
  <si>
    <t>ИНН</t>
  </si>
  <si>
    <t>МАДОУ №22</t>
  </si>
  <si>
    <t>Безрукова Д.Г.</t>
  </si>
  <si>
    <t>ОКПО</t>
  </si>
  <si>
    <t>Дата</t>
  </si>
  <si>
    <t>д/с</t>
  </si>
  <si>
    <t>сад сотрудники</t>
  </si>
  <si>
    <t>Всего</t>
  </si>
  <si>
    <t>каша гречневая молочная с маслом сливочным</t>
  </si>
  <si>
    <t>Бутерброд с джемом</t>
  </si>
  <si>
    <t>ЗАВТРАК</t>
  </si>
  <si>
    <t>Кофейный напиток с молоком</t>
  </si>
  <si>
    <t>Напиток из шиповника</t>
  </si>
  <si>
    <t>вода питьевая</t>
  </si>
  <si>
    <t>Суп-лапша на курином бульоне</t>
  </si>
  <si>
    <t>Голубцы с мясом говядины и рисом (ленивые)</t>
  </si>
  <si>
    <t>Соус молочный с овощами</t>
  </si>
  <si>
    <t>компот из сухофруктов</t>
  </si>
  <si>
    <t>Хлеб пшеничный</t>
  </si>
  <si>
    <t>Хлеб ржаной</t>
  </si>
  <si>
    <t>ОБЕД</t>
  </si>
  <si>
    <t>Бульон куриный</t>
  </si>
  <si>
    <t>Картофель, запеченный в сметане,</t>
  </si>
  <si>
    <t>Чай с лимоном(полдник)</t>
  </si>
  <si>
    <t>ПОЛДНИК</t>
  </si>
  <si>
    <t>Шифр продукта</t>
  </si>
  <si>
    <t>Итого</t>
  </si>
  <si>
    <t>аскорбиновая кислота</t>
  </si>
  <si>
    <t>г</t>
  </si>
  <si>
    <t/>
  </si>
  <si>
    <t>Батон с каротином 0,3</t>
  </si>
  <si>
    <t>кг</t>
  </si>
  <si>
    <t>бульон куринный</t>
  </si>
  <si>
    <t>Вода</t>
  </si>
  <si>
    <t>л</t>
  </si>
  <si>
    <t>Вода 1,5 л</t>
  </si>
  <si>
    <t>бутылка</t>
  </si>
  <si>
    <t>Говядина  кат А</t>
  </si>
  <si>
    <t>610001</t>
  </si>
  <si>
    <t>Гречневая крупа</t>
  </si>
  <si>
    <t>613029</t>
  </si>
  <si>
    <t>Джем</t>
  </si>
  <si>
    <t>Капуста белокочанная</t>
  </si>
  <si>
    <t>615079</t>
  </si>
  <si>
    <t>Картофель</t>
  </si>
  <si>
    <t>615078</t>
  </si>
  <si>
    <t>Кофейный напиток</t>
  </si>
  <si>
    <t>Лимон</t>
  </si>
  <si>
    <t>Лук репчатый</t>
  </si>
  <si>
    <t>615082</t>
  </si>
  <si>
    <t>Макаронные изделия</t>
  </si>
  <si>
    <t>613052</t>
  </si>
  <si>
    <t>Масло подсолнечное</t>
  </si>
  <si>
    <t>Масло сливочное</t>
  </si>
  <si>
    <t>Молоко пастеризованное 3,2% жирности</t>
  </si>
  <si>
    <t>612036</t>
  </si>
  <si>
    <t>Морковь</t>
  </si>
  <si>
    <t>615084</t>
  </si>
  <si>
    <t>Пшеничная мука, высшего сорта</t>
  </si>
  <si>
    <t>613001</t>
  </si>
  <si>
    <t>Рис</t>
  </si>
  <si>
    <t>613041</t>
  </si>
  <si>
    <t>Сахарный песок</t>
  </si>
  <si>
    <t>смесь из сухофруктов</t>
  </si>
  <si>
    <t>Сметана 15,0% жирности</t>
  </si>
  <si>
    <t>612060</t>
  </si>
  <si>
    <t>Соль йодированная пищевая</t>
  </si>
  <si>
    <t>Хлеб  Дарницкий новый  0,5</t>
  </si>
  <si>
    <t>хлеб крестьянский 1 сорт с добавлением Валитек-8</t>
  </si>
  <si>
    <t>Цыплята</t>
  </si>
  <si>
    <t>610009</t>
  </si>
  <si>
    <t>Чай</t>
  </si>
  <si>
    <t>616022</t>
  </si>
  <si>
    <t>Шиповник сухой</t>
  </si>
  <si>
    <t>Бухгалтер</t>
  </si>
  <si>
    <t>Врач (диетсестра)</t>
  </si>
  <si>
    <t>Ответственный исполнитель</t>
  </si>
  <si>
    <t>Повар</t>
  </si>
  <si>
    <t>Кладовщик</t>
  </si>
  <si>
    <t>Денисюк Ю.А.</t>
  </si>
  <si>
    <t>(подпись)</t>
  </si>
  <si>
    <t>(расшифровка подписи)</t>
  </si>
  <si>
    <t>Матушкина М.В.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</si>
</sst>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1"/>
      <color theme="1"/>
      <name val="Arial"/>
      <family val="2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sz val="7"/>
      <color theme="1"/>
      <name val="Arial"/>
      <family val="2"/>
      <charset val="204"/>
    </font>
    <font>
      <b/>
      <sz val="7"/>
      <color theme="1"/>
      <name val="Arial"/>
      <family val="2"/>
      <charset val="204"/>
    </font>
    <font>
      <b/>
      <sz val="5"/>
      <name val="Arial"/>
      <family val="2"/>
      <charset val="204"/>
    </font>
    <font>
      <sz val="5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horizontal="left"/>
    </xf>
  </cellStyleXfs>
  <cellXfs count="205">
    <xf numFmtId="0" fontId="0" fillId="0" borderId="0" xfId="0"/>
    <xf numFmtId="0" fontId="1" fillId="0" borderId="0" xfId="1" applyNumberFormat="1" applyFont="1" applyAlignment="1">
      <alignment horizontal="center" vertical="center" wrapText="1"/>
    </xf>
    <xf numFmtId="0" fontId="1" fillId="0" borderId="0" xfId="1" applyNumberFormat="1" applyFont="1" applyBorder="1" applyAlignment="1">
      <alignment horizontal="center" vertical="center" wrapText="1"/>
    </xf>
    <xf numFmtId="0" fontId="2" fillId="0" borderId="0" xfId="1" applyNumberFormat="1" applyFont="1" applyBorder="1" applyAlignment="1">
      <alignment horizontal="center" vertical="center" wrapText="1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2" xfId="1" applyNumberFormat="1" applyFont="1" applyBorder="1" applyAlignment="1">
      <alignment horizontal="center" vertical="center"/>
    </xf>
    <xf numFmtId="0" fontId="2" fillId="0" borderId="0" xfId="1" applyNumberFormat="1" applyFont="1" applyBorder="1" applyAlignment="1">
      <alignment vertical="center"/>
    </xf>
    <xf numFmtId="0" fontId="1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16" xfId="1" applyNumberFormat="1" applyFont="1" applyBorder="1" applyAlignment="1">
      <alignment horizontal="center" vertical="center" wrapText="1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>
      <alignment horizontal="right" wrapText="1"/>
    </xf>
    <xf numFmtId="0" fontId="1" fillId="0" borderId="10" xfId="1" applyNumberFormat="1" applyFont="1" applyBorder="1" applyAlignment="1">
      <alignment horizontal="left" wrapText="1"/>
    </xf>
    <xf numFmtId="0" fontId="2" fillId="0" borderId="0" xfId="1" applyNumberFormat="1" applyFont="1" applyBorder="1" applyAlignment="1">
      <alignment horizontal="left" vertical="center"/>
    </xf>
    <xf numFmtId="0" fontId="1" fillId="0" borderId="16" xfId="1" applyNumberFormat="1" applyFont="1" applyBorder="1" applyAlignment="1">
      <alignment horizontal="center" vertical="center" wrapText="1"/>
    </xf>
    <xf numFmtId="0" fontId="1" fillId="0" borderId="17" xfId="1" applyNumberFormat="1" applyFont="1" applyBorder="1" applyAlignment="1">
      <alignment horizontal="center" vertical="center" wrapText="1"/>
    </xf>
    <xf numFmtId="0" fontId="1" fillId="0" borderId="0" xfId="1" applyNumberFormat="1" applyFont="1" applyAlignment="1">
      <alignment horizontal="center" vertical="center" wrapText="1"/>
    </xf>
    <xf numFmtId="0" fontId="2" fillId="0" borderId="18" xfId="1" applyNumberFormat="1" applyFont="1" applyBorder="1" applyAlignment="1">
      <alignment horizontal="center" vertical="center" textRotation="90" wrapText="1"/>
    </xf>
    <xf numFmtId="0" fontId="2" fillId="0" borderId="19" xfId="1" applyNumberFormat="1" applyFont="1" applyBorder="1" applyAlignment="1">
      <alignment horizontal="center" vertical="center" textRotation="90" wrapText="1"/>
    </xf>
    <xf numFmtId="0" fontId="2" fillId="0" borderId="16" xfId="1" applyNumberFormat="1" applyFont="1" applyBorder="1" applyAlignment="1">
      <alignment horizontal="center" vertical="center" textRotation="90" wrapText="1"/>
    </xf>
    <xf numFmtId="0" fontId="2" fillId="0" borderId="17" xfId="1" applyNumberFormat="1" applyFont="1" applyBorder="1" applyAlignment="1">
      <alignment horizontal="center" vertical="center" textRotation="90" wrapText="1"/>
    </xf>
    <xf numFmtId="0" fontId="2" fillId="0" borderId="16" xfId="1" applyNumberFormat="1" applyFont="1" applyBorder="1" applyAlignment="1">
      <alignment horizontal="center" vertical="center" wrapText="1"/>
    </xf>
    <xf numFmtId="0" fontId="2" fillId="0" borderId="17" xfId="1" applyNumberFormat="1" applyFont="1" applyBorder="1" applyAlignment="1">
      <alignment horizontal="center" vertical="center" wrapText="1"/>
    </xf>
    <xf numFmtId="0" fontId="1" fillId="0" borderId="0" xfId="1" applyNumberFormat="1" applyFont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left" vertical="center"/>
    </xf>
    <xf numFmtId="0" fontId="2" fillId="0" borderId="0" xfId="1" applyNumberFormat="1" applyFont="1" applyAlignment="1">
      <alignment horizontal="right" vertical="center"/>
    </xf>
    <xf numFmtId="0" fontId="1" fillId="0" borderId="2" xfId="1" applyNumberFormat="1" applyFont="1" applyBorder="1" applyAlignment="1">
      <alignment horizontal="left"/>
    </xf>
    <xf numFmtId="0" fontId="1" fillId="0" borderId="10" xfId="1" applyNumberFormat="1" applyFont="1" applyBorder="1" applyAlignment="1">
      <alignment horizontal="left"/>
    </xf>
    <xf numFmtId="0" fontId="1" fillId="0" borderId="1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center"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15" xfId="1" applyNumberFormat="1" applyFont="1" applyBorder="1" applyAlignment="1">
      <alignment horizontal="center" vertical="center"/>
    </xf>
    <xf numFmtId="0" fontId="2" fillId="0" borderId="9" xfId="1" applyNumberFormat="1" applyFont="1" applyBorder="1" applyAlignment="1">
      <alignment horizontal="center" vertical="center" wrapText="1"/>
    </xf>
    <xf numFmtId="0" fontId="4" fillId="0" borderId="2" xfId="1" applyNumberFormat="1" applyFont="1" applyBorder="1" applyAlignment="1">
      <alignment horizontal="left" vertical="center"/>
    </xf>
    <xf numFmtId="0" fontId="1" fillId="0" borderId="22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14" fontId="1" fillId="0" borderId="1" xfId="1" applyNumberFormat="1" applyFont="1" applyBorder="1" applyAlignment="1">
      <alignment horizontal="center" vertical="center"/>
    </xf>
    <xf numFmtId="14" fontId="5" fillId="0" borderId="0" xfId="1" applyNumberFormat="1" applyFont="1" applyBorder="1" applyAlignment="1">
      <alignment horizontal="left" vertical="center"/>
    </xf>
    <xf numFmtId="0" fontId="5" fillId="0" borderId="0" xfId="1" applyNumberFormat="1" applyFont="1" applyBorder="1" applyAlignment="1">
      <alignment horizontal="center" vertical="center"/>
    </xf>
    <xf numFmtId="0" fontId="4" fillId="0" borderId="10" xfId="1" applyNumberFormat="1" applyFont="1" applyBorder="1" applyAlignment="1">
      <alignment horizontal="left"/>
    </xf>
    <xf numFmtId="0" fontId="1" fillId="0" borderId="9" xfId="1" applyNumberFormat="1" applyFont="1" applyBorder="1" applyAlignment="1">
      <alignment horizontal="center" vertical="center" wrapText="1"/>
    </xf>
    <xf numFmtId="0" fontId="1" fillId="0" borderId="24" xfId="1" applyNumberFormat="1" applyFont="1" applyBorder="1" applyAlignment="1">
      <alignment horizontal="center" vertical="center" wrapText="1"/>
    </xf>
    <xf numFmtId="0" fontId="1" fillId="0" borderId="25" xfId="1" applyNumberFormat="1" applyFont="1" applyBorder="1" applyAlignment="1">
      <alignment horizontal="center" vertical="center" wrapText="1"/>
    </xf>
    <xf numFmtId="0" fontId="1" fillId="0" borderId="27" xfId="1" applyNumberFormat="1" applyFont="1" applyBorder="1" applyAlignment="1">
      <alignment horizontal="center" vertical="center" wrapText="1"/>
    </xf>
    <xf numFmtId="0" fontId="1" fillId="0" borderId="18" xfId="1" applyNumberFormat="1" applyFont="1" applyBorder="1" applyAlignment="1">
      <alignment horizontal="center" vertical="center" wrapText="1"/>
    </xf>
    <xf numFmtId="0" fontId="1" fillId="0" borderId="19" xfId="1" applyNumberFormat="1" applyFont="1" applyBorder="1" applyAlignment="1">
      <alignment horizontal="center" vertical="center" wrapText="1"/>
    </xf>
    <xf numFmtId="0" fontId="1" fillId="0" borderId="25" xfId="1" applyNumberFormat="1" applyFont="1" applyBorder="1" applyAlignment="1">
      <alignment horizontal="center" vertical="center" wrapText="1"/>
    </xf>
    <xf numFmtId="0" fontId="1" fillId="0" borderId="25" xfId="1" applyNumberFormat="1" applyFont="1" applyBorder="1" applyAlignment="1">
      <alignment vertical="center" wrapText="1"/>
    </xf>
    <xf numFmtId="49" fontId="4" fillId="0" borderId="16" xfId="1" applyNumberFormat="1" applyFont="1" applyBorder="1" applyAlignment="1">
      <alignment horizontal="center" vertical="center"/>
    </xf>
    <xf numFmtId="0" fontId="1" fillId="0" borderId="16" xfId="1" applyNumberFormat="1" applyFont="1" applyBorder="1" applyAlignment="1">
      <alignment horizontal="center" vertical="center"/>
    </xf>
    <xf numFmtId="0" fontId="4" fillId="0" borderId="16" xfId="1" applyNumberFormat="1" applyFont="1" applyBorder="1" applyAlignment="1">
      <alignment horizontal="center" vertical="center" wrapText="1"/>
    </xf>
    <xf numFmtId="0" fontId="4" fillId="0" borderId="16" xfId="1" applyNumberFormat="1" applyFont="1" applyBorder="1" applyAlignment="1">
      <alignment horizontal="center" vertical="center"/>
    </xf>
    <xf numFmtId="0" fontId="2" fillId="0" borderId="9" xfId="1" applyNumberFormat="1" applyFont="1" applyBorder="1" applyAlignment="1">
      <alignment horizontal="center" vertical="center" textRotation="90" wrapText="1"/>
    </xf>
    <xf numFmtId="0" fontId="1" fillId="0" borderId="28" xfId="1" applyNumberFormat="1" applyFont="1" applyBorder="1" applyAlignment="1">
      <alignment horizontal="center" vertical="center" wrapText="1"/>
    </xf>
    <xf numFmtId="20" fontId="5" fillId="0" borderId="16" xfId="1" applyNumberFormat="1" applyFont="1" applyBorder="1" applyAlignment="1">
      <alignment horizontal="center" vertical="center" wrapText="1"/>
    </xf>
    <xf numFmtId="0" fontId="5" fillId="0" borderId="16" xfId="1" applyNumberFormat="1" applyFont="1" applyBorder="1" applyAlignment="1">
      <alignment horizontal="center" vertical="center" wrapText="1"/>
    </xf>
    <xf numFmtId="0" fontId="5" fillId="0" borderId="17" xfId="1" applyNumberFormat="1" applyFont="1" applyBorder="1" applyAlignment="1">
      <alignment horizontal="center" vertical="center" wrapText="1"/>
    </xf>
    <xf numFmtId="49" fontId="5" fillId="0" borderId="16" xfId="1" applyNumberFormat="1" applyFont="1" applyBorder="1" applyAlignment="1">
      <alignment horizontal="center" vertical="center" textRotation="90" wrapText="1"/>
    </xf>
    <xf numFmtId="0" fontId="5" fillId="0" borderId="20" xfId="1" applyNumberFormat="1" applyFont="1" applyBorder="1" applyAlignment="1">
      <alignment horizontal="center" vertical="center"/>
    </xf>
    <xf numFmtId="0" fontId="5" fillId="0" borderId="27" xfId="1" applyNumberFormat="1" applyFont="1" applyBorder="1" applyAlignment="1">
      <alignment horizontal="center" vertical="center"/>
    </xf>
    <xf numFmtId="0" fontId="5" fillId="0" borderId="18" xfId="1" applyNumberFormat="1" applyFont="1" applyBorder="1" applyAlignment="1">
      <alignment horizontal="center" vertical="center"/>
    </xf>
    <xf numFmtId="0" fontId="2" fillId="0" borderId="29" xfId="1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9" xfId="1" applyNumberFormat="1" applyFont="1" applyBorder="1" applyAlignment="1">
      <alignment horizontal="center" vertical="center" wrapText="1"/>
    </xf>
    <xf numFmtId="0" fontId="1" fillId="0" borderId="9" xfId="1" applyNumberFormat="1" applyFont="1" applyBorder="1" applyAlignment="1">
      <alignment horizontal="center" vertical="center" wrapText="1"/>
    </xf>
    <xf numFmtId="49" fontId="5" fillId="0" borderId="9" xfId="1" applyNumberFormat="1" applyFont="1" applyBorder="1" applyAlignment="1">
      <alignment horizontal="center" vertical="center" textRotation="90" wrapText="1"/>
    </xf>
    <xf numFmtId="0" fontId="5" fillId="0" borderId="27" xfId="1" applyNumberFormat="1" applyFont="1" applyBorder="1" applyAlignment="1">
      <alignment horizontal="center" vertical="center" wrapText="1"/>
    </xf>
    <xf numFmtId="0" fontId="5" fillId="0" borderId="18" xfId="1" applyNumberFormat="1" applyFont="1" applyBorder="1" applyAlignment="1">
      <alignment horizontal="center" vertical="center" wrapText="1"/>
    </xf>
    <xf numFmtId="0" fontId="5" fillId="0" borderId="19" xfId="1" applyNumberFormat="1" applyFont="1" applyBorder="1" applyAlignment="1">
      <alignment horizontal="center" vertical="center" wrapText="1"/>
    </xf>
    <xf numFmtId="0" fontId="2" fillId="0" borderId="25" xfId="1" applyNumberFormat="1" applyFont="1" applyBorder="1" applyAlignment="1">
      <alignment horizontal="center" vertical="center" wrapText="1"/>
    </xf>
    <xf numFmtId="49" fontId="5" fillId="0" borderId="16" xfId="1" applyNumberFormat="1" applyFont="1" applyBorder="1" applyAlignment="1">
      <alignment horizontal="center" vertical="center" wrapText="1"/>
    </xf>
    <xf numFmtId="0" fontId="5" fillId="0" borderId="30" xfId="1" applyNumberFormat="1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2" fillId="0" borderId="27" xfId="1" applyNumberFormat="1" applyFont="1" applyBorder="1" applyAlignment="1">
      <alignment horizontal="center" vertical="center"/>
    </xf>
    <xf numFmtId="0" fontId="1" fillId="0" borderId="18" xfId="1" applyNumberFormat="1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2" fillId="0" borderId="26" xfId="1" applyNumberFormat="1" applyFont="1" applyBorder="1" applyAlignment="1">
      <alignment horizontal="center" vertical="center"/>
    </xf>
    <xf numFmtId="0" fontId="1" fillId="0" borderId="20" xfId="1" applyNumberFormat="1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7" xfId="1" applyFont="1" applyBorder="1" applyAlignment="1">
      <alignment horizontal="left" vertical="center" wrapText="1"/>
    </xf>
    <xf numFmtId="0" fontId="1" fillId="0" borderId="18" xfId="1" applyFont="1" applyBorder="1" applyAlignment="1">
      <alignment horizontal="left" vertical="center" wrapText="1"/>
    </xf>
    <xf numFmtId="0" fontId="4" fillId="0" borderId="18" xfId="1" applyFont="1" applyBorder="1" applyAlignment="1">
      <alignment horizontal="center" vertical="center" wrapText="1"/>
    </xf>
    <xf numFmtId="0" fontId="1" fillId="0" borderId="25" xfId="1" applyFont="1" applyBorder="1" applyAlignment="1">
      <alignment horizontal="left" vertical="center" wrapText="1"/>
    </xf>
    <xf numFmtId="0" fontId="1" fillId="0" borderId="16" xfId="1" applyFont="1" applyBorder="1" applyAlignment="1">
      <alignment horizontal="left" vertical="center" wrapText="1"/>
    </xf>
    <xf numFmtId="0" fontId="1" fillId="0" borderId="16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left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25" xfId="1" applyNumberFormat="1" applyFont="1" applyBorder="1" applyAlignment="1">
      <alignment horizontal="left" vertical="center" wrapText="1"/>
    </xf>
    <xf numFmtId="0" fontId="1" fillId="0" borderId="16" xfId="1" applyNumberFormat="1" applyFont="1" applyBorder="1" applyAlignment="1">
      <alignment horizontal="left" vertical="center" wrapText="1"/>
    </xf>
    <xf numFmtId="0" fontId="1" fillId="0" borderId="25" xfId="1" applyNumberFormat="1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0" borderId="30" xfId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27" xfId="1" applyFont="1" applyBorder="1" applyAlignment="1">
      <alignment horizontal="center" vertical="center" wrapText="1"/>
    </xf>
    <xf numFmtId="0" fontId="1" fillId="0" borderId="18" xfId="1" applyFont="1" applyBorder="1" applyAlignment="1">
      <alignment horizontal="center" vertical="center" wrapText="1"/>
    </xf>
    <xf numFmtId="0" fontId="1" fillId="0" borderId="18" xfId="1" applyNumberFormat="1" applyFont="1" applyBorder="1" applyAlignment="1">
      <alignment horizontal="center" vertical="center" wrapText="1"/>
    </xf>
    <xf numFmtId="0" fontId="1" fillId="0" borderId="25" xfId="1" applyFont="1" applyBorder="1" applyAlignment="1">
      <alignment horizontal="center" vertical="center" wrapText="1"/>
    </xf>
    <xf numFmtId="0" fontId="1" fillId="0" borderId="16" xfId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0" borderId="30" xfId="1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4" xfId="1" quotePrefix="1" applyNumberFormat="1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0" fontId="4" fillId="0" borderId="1" xfId="1" quotePrefix="1" applyNumberFormat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1" xfId="1" applyNumberFormat="1" applyFont="1" applyBorder="1" applyAlignment="1">
      <alignment horizontal="center" vertical="center" wrapText="1"/>
    </xf>
    <xf numFmtId="0" fontId="1" fillId="0" borderId="11" xfId="1" applyNumberFormat="1" applyFont="1" applyBorder="1" applyAlignment="1">
      <alignment horizontal="center" vertical="center" wrapText="1"/>
    </xf>
    <xf numFmtId="49" fontId="5" fillId="0" borderId="11" xfId="1" applyNumberFormat="1" applyFont="1" applyBorder="1" applyAlignment="1">
      <alignment horizontal="center" vertical="center" textRotation="90" wrapText="1"/>
    </xf>
    <xf numFmtId="0" fontId="2" fillId="0" borderId="11" xfId="1" applyNumberFormat="1" applyFont="1" applyBorder="1" applyAlignment="1">
      <alignment horizontal="center" vertical="center" textRotation="90" wrapText="1"/>
    </xf>
    <xf numFmtId="0" fontId="5" fillId="0" borderId="31" xfId="1" applyNumberFormat="1" applyFont="1" applyBorder="1" applyAlignment="1">
      <alignment horizontal="center" vertical="center"/>
    </xf>
    <xf numFmtId="0" fontId="5" fillId="0" borderId="5" xfId="1" applyNumberFormat="1" applyFont="1" applyBorder="1" applyAlignment="1">
      <alignment horizontal="center" vertical="center"/>
    </xf>
    <xf numFmtId="0" fontId="1" fillId="0" borderId="23" xfId="1" applyNumberFormat="1" applyFont="1" applyBorder="1" applyAlignment="1">
      <alignment horizontal="center" vertical="center" wrapText="1"/>
    </xf>
    <xf numFmtId="0" fontId="4" fillId="0" borderId="24" xfId="1" applyNumberFormat="1" applyFont="1" applyBorder="1" applyAlignment="1">
      <alignment horizontal="center" vertical="center" wrapText="1"/>
    </xf>
    <xf numFmtId="0" fontId="2" fillId="0" borderId="25" xfId="1" applyNumberFormat="1" applyFont="1" applyBorder="1" applyAlignment="1">
      <alignment vertical="center" wrapText="1"/>
    </xf>
    <xf numFmtId="0" fontId="2" fillId="0" borderId="26" xfId="1" applyNumberFormat="1" applyFont="1" applyBorder="1" applyAlignment="1">
      <alignment vertical="center" wrapText="1"/>
    </xf>
    <xf numFmtId="0" fontId="2" fillId="0" borderId="20" xfId="1" applyNumberFormat="1" applyFont="1" applyBorder="1" applyAlignment="1">
      <alignment horizontal="center" vertical="center" wrapText="1"/>
    </xf>
    <xf numFmtId="0" fontId="2" fillId="0" borderId="27" xfId="1" applyNumberFormat="1" applyFont="1" applyBorder="1" applyAlignment="1">
      <alignment vertical="center" wrapText="1"/>
    </xf>
    <xf numFmtId="0" fontId="2" fillId="0" borderId="18" xfId="1" applyNumberFormat="1" applyFont="1" applyBorder="1" applyAlignment="1">
      <alignment horizontal="center" vertical="center" wrapText="1"/>
    </xf>
    <xf numFmtId="0" fontId="2" fillId="0" borderId="21" xfId="1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30" xfId="1" applyNumberFormat="1" applyFont="1" applyBorder="1" applyAlignment="1">
      <alignment horizontal="center" vertical="center" wrapText="1"/>
    </xf>
    <xf numFmtId="0" fontId="5" fillId="0" borderId="25" xfId="1" applyNumberFormat="1" applyFont="1" applyBorder="1" applyAlignment="1">
      <alignment horizontal="center" vertical="center"/>
    </xf>
    <xf numFmtId="0" fontId="5" fillId="0" borderId="16" xfId="1" applyNumberFormat="1" applyFont="1" applyBorder="1" applyAlignment="1">
      <alignment horizontal="center" vertical="center"/>
    </xf>
    <xf numFmtId="0" fontId="5" fillId="0" borderId="9" xfId="1" applyNumberFormat="1" applyFont="1" applyBorder="1" applyAlignment="1">
      <alignment horizontal="center" vertical="center"/>
    </xf>
    <xf numFmtId="0" fontId="1" fillId="0" borderId="27" xfId="1" applyNumberFormat="1" applyFont="1" applyBorder="1" applyAlignment="1">
      <alignment vertical="center"/>
    </xf>
    <xf numFmtId="0" fontId="2" fillId="0" borderId="14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1" fillId="0" borderId="25" xfId="1" applyNumberFormat="1" applyFont="1" applyBorder="1" applyAlignment="1">
      <alignment vertical="center"/>
    </xf>
    <xf numFmtId="0" fontId="1" fillId="0" borderId="16" xfId="1" applyNumberFormat="1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7" fillId="0" borderId="25" xfId="0" applyFont="1" applyBorder="1" applyAlignment="1">
      <alignment horizontal="right" vertical="center" wrapText="1"/>
    </xf>
    <xf numFmtId="0" fontId="6" fillId="0" borderId="25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4" fillId="0" borderId="16" xfId="1" applyFont="1" applyBorder="1" applyAlignment="1">
      <alignment horizontal="right" vertical="center" wrapText="1"/>
    </xf>
    <xf numFmtId="0" fontId="6" fillId="0" borderId="16" xfId="0" applyFont="1" applyBorder="1" applyAlignment="1">
      <alignment horizontal="right" vertical="center" wrapText="1"/>
    </xf>
    <xf numFmtId="0" fontId="7" fillId="0" borderId="20" xfId="0" applyFont="1" applyBorder="1" applyAlignment="1">
      <alignment horizontal="right" vertical="center" wrapText="1"/>
    </xf>
    <xf numFmtId="0" fontId="5" fillId="0" borderId="16" xfId="1" applyNumberFormat="1" applyFont="1" applyBorder="1" applyAlignment="1">
      <alignment horizontal="right" vertical="center" wrapText="1"/>
    </xf>
    <xf numFmtId="0" fontId="4" fillId="0" borderId="16" xfId="1" applyNumberFormat="1" applyFont="1" applyBorder="1" applyAlignment="1">
      <alignment horizontal="right" vertical="center" wrapText="1"/>
    </xf>
    <xf numFmtId="0" fontId="5" fillId="0" borderId="16" xfId="1" applyFont="1" applyBorder="1" applyAlignment="1">
      <alignment horizontal="right" vertical="center" wrapText="1"/>
    </xf>
    <xf numFmtId="0" fontId="4" fillId="0" borderId="18" xfId="1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4" fillId="0" borderId="27" xfId="1" applyNumberFormat="1" applyFont="1" applyBorder="1" applyAlignment="1">
      <alignment horizontal="right" vertical="center" wrapText="1"/>
    </xf>
    <xf numFmtId="0" fontId="4" fillId="0" borderId="25" xfId="1" applyNumberFormat="1" applyFont="1" applyBorder="1" applyAlignment="1">
      <alignment horizontal="right" vertical="center" wrapText="1"/>
    </xf>
    <xf numFmtId="0" fontId="6" fillId="0" borderId="26" xfId="0" applyFont="1" applyBorder="1" applyAlignment="1">
      <alignment horizontal="right" vertical="center" wrapText="1"/>
    </xf>
    <xf numFmtId="0" fontId="4" fillId="0" borderId="18" xfId="1" applyNumberFormat="1" applyFont="1" applyBorder="1" applyAlignment="1">
      <alignment horizontal="right" vertical="center" wrapText="1"/>
    </xf>
    <xf numFmtId="0" fontId="6" fillId="0" borderId="20" xfId="0" applyFont="1" applyBorder="1" applyAlignment="1">
      <alignment horizontal="right" vertical="center" wrapText="1"/>
    </xf>
    <xf numFmtId="0" fontId="6" fillId="0" borderId="19" xfId="0" applyFont="1" applyBorder="1" applyAlignment="1">
      <alignment horizontal="right" vertical="center" wrapText="1"/>
    </xf>
    <xf numFmtId="0" fontId="6" fillId="0" borderId="17" xfId="0" applyFont="1" applyBorder="1" applyAlignment="1">
      <alignment horizontal="right" vertical="center" wrapText="1"/>
    </xf>
    <xf numFmtId="0" fontId="6" fillId="0" borderId="21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3" fillId="0" borderId="24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left" wrapText="1"/>
    </xf>
    <xf numFmtId="49" fontId="4" fillId="0" borderId="16" xfId="1" applyNumberFormat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1" fillId="0" borderId="24" xfId="1" applyFont="1" applyBorder="1" applyAlignment="1">
      <alignment horizontal="center" vertical="center" wrapText="1"/>
    </xf>
    <xf numFmtId="0" fontId="8" fillId="0" borderId="16" xfId="1" applyNumberFormat="1" applyFont="1" applyBorder="1" applyAlignment="1">
      <alignment horizontal="center" vertical="center" wrapText="1"/>
    </xf>
    <xf numFmtId="0" fontId="9" fillId="0" borderId="16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B1A09F34-98D9-4132-BF4B-849D04BACB3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876E3-9763-4C58-84E1-759ED68B25A5}">
  <dimension ref="A1:BB104"/>
  <sheetViews>
    <sheetView tabSelected="1" topLeftCell="A10" workbookViewId="0">
      <selection activeCell="E93" sqref="E93:H94"/>
    </sheetView>
  </sheetViews>
  <sheetFormatPr defaultColWidth="5.6640625" defaultRowHeight="12.75" customHeight="1" x14ac:dyDescent="0.3"/>
  <cols>
    <col min="1" max="1" width="5.6640625" style="11" customWidth="1"/>
    <col min="2" max="2" width="0.109375" style="11" customWidth="1"/>
    <col min="3" max="3" width="3.5546875" style="11" customWidth="1"/>
    <col min="4" max="4" width="4" style="11" customWidth="1"/>
    <col min="5" max="5" width="3.33203125" style="11" customWidth="1"/>
    <col min="6" max="6" width="3.44140625" style="11" customWidth="1"/>
    <col min="7" max="7" width="4.5546875" style="11" customWidth="1"/>
    <col min="8" max="8" width="4.109375" style="11" customWidth="1"/>
    <col min="9" max="9" width="4.77734375" style="11" customWidth="1"/>
    <col min="10" max="10" width="4.88671875" style="11" customWidth="1"/>
    <col min="11" max="11" width="4.33203125" style="11" customWidth="1"/>
    <col min="12" max="12" width="5" style="11" customWidth="1"/>
    <col min="13" max="14" width="4.109375" style="11" customWidth="1"/>
    <col min="15" max="15" width="4.6640625" style="11" bestFit="1" customWidth="1"/>
    <col min="16" max="16" width="4.21875" style="11" bestFit="1" customWidth="1"/>
    <col min="17" max="17" width="4.44140625" style="11" customWidth="1"/>
    <col min="18" max="18" width="4.33203125" style="11" customWidth="1"/>
    <col min="19" max="19" width="5.109375" style="11" customWidth="1"/>
    <col min="20" max="20" width="4.6640625" style="11" customWidth="1"/>
    <col min="21" max="21" width="4.21875" style="11" customWidth="1"/>
    <col min="22" max="22" width="4.109375" style="11" customWidth="1"/>
    <col min="23" max="23" width="3.77734375" style="11" customWidth="1"/>
    <col min="24" max="24" width="3.109375" style="11" customWidth="1"/>
    <col min="25" max="25" width="3.44140625" style="11" bestFit="1" customWidth="1"/>
    <col min="26" max="30" width="4.21875" style="11" bestFit="1" customWidth="1"/>
    <col min="31" max="31" width="3.109375" style="11" customWidth="1"/>
    <col min="32" max="32" width="5.44140625" style="11" hidden="1" customWidth="1"/>
    <col min="33" max="33" width="4.6640625" style="11" bestFit="1" customWidth="1"/>
    <col min="34" max="34" width="4.21875" style="11" bestFit="1" customWidth="1"/>
    <col min="35" max="16384" width="5.6640625" style="11"/>
  </cols>
  <sheetData>
    <row r="1" spans="1:54" ht="12.75" customHeight="1" x14ac:dyDescent="0.3">
      <c r="B1" s="30" t="s">
        <v>27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4"/>
      <c r="N1" s="4"/>
      <c r="O1" s="4"/>
      <c r="P1" s="4"/>
      <c r="Q1" s="4"/>
      <c r="R1" s="4"/>
      <c r="S1" s="10"/>
      <c r="T1" s="10"/>
      <c r="U1" s="10"/>
      <c r="V1" s="5"/>
      <c r="W1" s="6" t="s">
        <v>0</v>
      </c>
      <c r="X1" s="46" t="s">
        <v>28</v>
      </c>
      <c r="Y1" s="34"/>
      <c r="Z1" s="34"/>
      <c r="AA1" s="34"/>
      <c r="AB1" s="34"/>
      <c r="AC1" s="34"/>
      <c r="AD1" s="34"/>
      <c r="AE1" s="4"/>
      <c r="AF1" s="4"/>
      <c r="AG1" s="43" t="s">
        <v>1</v>
      </c>
      <c r="AH1" s="44"/>
      <c r="AI1" s="10"/>
      <c r="AJ1" s="10"/>
      <c r="AK1" s="10"/>
      <c r="AL1" s="10"/>
      <c r="AM1" s="10"/>
      <c r="AN1" s="10"/>
      <c r="AO1" s="10"/>
      <c r="AP1" s="10"/>
      <c r="AQ1" s="10"/>
      <c r="AR1" s="5"/>
      <c r="AS1" s="5"/>
      <c r="AT1" s="5"/>
      <c r="AU1" s="5"/>
      <c r="AV1" s="10"/>
      <c r="AW1" s="10"/>
      <c r="AX1" s="7"/>
      <c r="AY1" s="4"/>
      <c r="AZ1" s="4"/>
      <c r="BA1" s="4"/>
      <c r="BB1" s="4"/>
    </row>
    <row r="2" spans="1:54" ht="6.6" customHeight="1" x14ac:dyDescent="0.3"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4"/>
      <c r="N2" s="4"/>
      <c r="O2" s="4"/>
      <c r="P2" s="4"/>
      <c r="Q2" s="4"/>
      <c r="R2" s="4"/>
      <c r="S2" s="10"/>
      <c r="T2" s="10"/>
      <c r="U2" s="10"/>
      <c r="V2" s="6" t="s">
        <v>2</v>
      </c>
      <c r="W2" s="8"/>
      <c r="X2" s="5" t="s">
        <v>2</v>
      </c>
      <c r="Y2" s="33"/>
      <c r="Z2" s="33"/>
      <c r="AA2" s="33"/>
      <c r="AB2" s="33"/>
      <c r="AC2" s="33"/>
      <c r="AD2" s="33"/>
      <c r="AE2" s="4"/>
      <c r="AF2" s="4"/>
      <c r="AG2" s="38"/>
      <c r="AH2" s="39"/>
      <c r="AI2" s="10"/>
      <c r="AJ2" s="10"/>
      <c r="AK2" s="10"/>
      <c r="AL2" s="10"/>
      <c r="AM2" s="10"/>
      <c r="AN2" s="10"/>
      <c r="AO2" s="10"/>
      <c r="AP2" s="10"/>
      <c r="AQ2" s="10"/>
      <c r="AR2" s="5"/>
      <c r="AS2" s="5"/>
      <c r="AT2" s="5"/>
      <c r="AU2" s="5"/>
      <c r="AV2" s="10"/>
      <c r="AW2" s="10"/>
      <c r="AX2" s="7"/>
      <c r="AY2" s="4"/>
      <c r="AZ2" s="4"/>
      <c r="BA2" s="4"/>
      <c r="BB2" s="4"/>
    </row>
    <row r="3" spans="1:54" ht="12.75" customHeight="1" thickBot="1" x14ac:dyDescent="0.35">
      <c r="B3" s="10"/>
      <c r="C3" s="32" t="s">
        <v>3</v>
      </c>
      <c r="D3" s="32"/>
      <c r="E3" s="32"/>
      <c r="F3" s="32"/>
      <c r="G3" s="32"/>
      <c r="H3" s="32"/>
      <c r="I3" s="32"/>
      <c r="J3" s="32"/>
      <c r="K3" s="32"/>
      <c r="L3" s="32"/>
      <c r="M3" s="4"/>
      <c r="N3" s="10"/>
      <c r="O3" s="10"/>
      <c r="P3" s="10"/>
      <c r="Q3" s="10"/>
      <c r="R3" s="10"/>
      <c r="S3" s="10"/>
      <c r="T3" s="10"/>
      <c r="U3" s="10"/>
      <c r="V3" s="5"/>
      <c r="W3" s="5"/>
      <c r="X3" s="10"/>
      <c r="Y3" s="10"/>
      <c r="Z3" s="10"/>
      <c r="AA3" s="10"/>
      <c r="AB3" s="10"/>
      <c r="AC3" s="10"/>
      <c r="AD3" s="10"/>
      <c r="AE3" s="23" t="s">
        <v>4</v>
      </c>
      <c r="AF3" s="23"/>
      <c r="AG3" s="38" t="s">
        <v>5</v>
      </c>
      <c r="AH3" s="39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7"/>
      <c r="AY3" s="4"/>
      <c r="AZ3" s="4"/>
      <c r="BA3" s="4"/>
      <c r="BB3" s="4"/>
    </row>
    <row r="4" spans="1:54" ht="12.75" customHeight="1" x14ac:dyDescent="0.3">
      <c r="B4" s="56" t="s">
        <v>6</v>
      </c>
      <c r="C4" s="57"/>
      <c r="D4" s="57"/>
      <c r="E4" s="57"/>
      <c r="F4" s="57"/>
      <c r="G4" s="57"/>
      <c r="H4" s="57"/>
      <c r="I4" s="57"/>
      <c r="J4" s="57"/>
      <c r="K4" s="58"/>
      <c r="L4" s="1"/>
      <c r="M4" s="1"/>
      <c r="N4" s="35" t="s">
        <v>7</v>
      </c>
      <c r="O4" s="35"/>
      <c r="P4" s="35"/>
      <c r="Q4" s="35"/>
      <c r="R4" s="35"/>
      <c r="S4" s="35"/>
      <c r="T4" s="51">
        <v>2119</v>
      </c>
      <c r="U4" s="10"/>
      <c r="V4" s="5"/>
      <c r="W4" s="5"/>
      <c r="X4" s="10"/>
      <c r="Y4" s="6"/>
      <c r="Z4" s="6" t="s">
        <v>8</v>
      </c>
      <c r="AA4" s="31"/>
      <c r="AB4" s="31"/>
      <c r="AC4" s="31"/>
      <c r="AD4" s="31"/>
      <c r="AE4" s="23"/>
      <c r="AF4" s="23"/>
      <c r="AG4" s="38"/>
      <c r="AH4" s="39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7"/>
      <c r="AY4" s="4"/>
      <c r="AZ4" s="4"/>
      <c r="BA4" s="4"/>
      <c r="BB4" s="4"/>
    </row>
    <row r="5" spans="1:54" ht="7.2" customHeight="1" x14ac:dyDescent="0.3">
      <c r="B5" s="59"/>
      <c r="C5" s="21"/>
      <c r="D5" s="21"/>
      <c r="E5" s="21"/>
      <c r="F5" s="21"/>
      <c r="G5" s="21"/>
      <c r="H5" s="21"/>
      <c r="I5" s="21"/>
      <c r="J5" s="21"/>
      <c r="K5" s="22"/>
      <c r="L5" s="1"/>
      <c r="M5" s="1"/>
      <c r="N5" s="35"/>
      <c r="O5" s="35"/>
      <c r="P5" s="35"/>
      <c r="Q5" s="35"/>
      <c r="R5" s="35"/>
      <c r="S5" s="35"/>
      <c r="T5" s="42"/>
      <c r="U5" s="10"/>
      <c r="V5" s="5"/>
      <c r="W5" s="5"/>
      <c r="X5" s="10"/>
      <c r="Y5" s="6"/>
      <c r="Z5" s="6" t="s">
        <v>9</v>
      </c>
      <c r="AA5" s="33"/>
      <c r="AB5" s="33"/>
      <c r="AC5" s="33"/>
      <c r="AD5" s="33"/>
      <c r="AE5" s="48" t="s">
        <v>30</v>
      </c>
      <c r="AF5" s="47"/>
      <c r="AG5" s="49">
        <v>45840</v>
      </c>
      <c r="AH5" s="39"/>
      <c r="AI5" s="10"/>
      <c r="AJ5" s="10"/>
      <c r="AK5" s="10"/>
      <c r="AL5" s="10"/>
      <c r="AM5" s="10"/>
      <c r="AN5" s="10"/>
      <c r="AO5" s="10"/>
      <c r="AP5" s="10"/>
      <c r="AQ5" s="10"/>
      <c r="AR5" s="5"/>
      <c r="AS5" s="5"/>
      <c r="AT5" s="5"/>
      <c r="AU5" s="5"/>
      <c r="AV5" s="10"/>
      <c r="AW5" s="10"/>
      <c r="AX5" s="7"/>
      <c r="AY5" s="4"/>
      <c r="AZ5" s="4"/>
      <c r="BA5" s="4"/>
      <c r="BB5" s="4"/>
    </row>
    <row r="6" spans="1:54" ht="12.75" customHeight="1" x14ac:dyDescent="0.3">
      <c r="B6" s="60"/>
      <c r="C6" s="21"/>
      <c r="D6" s="21"/>
      <c r="E6" s="21"/>
      <c r="F6" s="61" t="s">
        <v>31</v>
      </c>
      <c r="G6" s="62"/>
      <c r="H6" s="200" t="s">
        <v>32</v>
      </c>
      <c r="I6" s="101"/>
      <c r="J6" s="63" t="s">
        <v>33</v>
      </c>
      <c r="K6" s="22"/>
      <c r="L6" s="1"/>
      <c r="M6" s="1"/>
      <c r="N6" s="23" t="s">
        <v>10</v>
      </c>
      <c r="O6" s="23"/>
      <c r="P6" s="23"/>
      <c r="Q6" s="23"/>
      <c r="R6" s="23"/>
      <c r="S6" s="23"/>
      <c r="T6" s="23"/>
      <c r="U6" s="10"/>
      <c r="V6" s="5"/>
      <c r="W6" s="5"/>
      <c r="X6" s="10"/>
      <c r="Y6" s="6"/>
      <c r="Z6" s="6" t="s">
        <v>11</v>
      </c>
      <c r="AA6" s="33"/>
      <c r="AB6" s="33"/>
      <c r="AC6" s="33"/>
      <c r="AD6" s="33"/>
      <c r="AE6" s="4"/>
      <c r="AF6" s="4"/>
      <c r="AG6" s="38"/>
      <c r="AH6" s="39"/>
      <c r="AI6" s="10"/>
      <c r="AJ6" s="10"/>
      <c r="AK6" s="10"/>
      <c r="AL6" s="10"/>
      <c r="AM6" s="10"/>
      <c r="AN6" s="10"/>
      <c r="AO6" s="10"/>
      <c r="AP6" s="10"/>
      <c r="AQ6" s="10"/>
      <c r="AR6" s="5"/>
      <c r="AS6" s="5"/>
      <c r="AT6" s="5"/>
      <c r="AU6" s="5"/>
      <c r="AV6" s="10"/>
      <c r="AW6" s="10"/>
      <c r="AX6" s="7"/>
      <c r="AY6" s="4"/>
      <c r="AZ6" s="4"/>
      <c r="BA6" s="4"/>
      <c r="BB6" s="4"/>
    </row>
    <row r="7" spans="1:54" ht="7.2" customHeight="1" x14ac:dyDescent="0.3">
      <c r="B7" s="60"/>
      <c r="C7" s="21"/>
      <c r="D7" s="21"/>
      <c r="E7" s="21"/>
      <c r="F7" s="62"/>
      <c r="G7" s="62"/>
      <c r="H7" s="101"/>
      <c r="I7" s="101"/>
      <c r="J7" s="21"/>
      <c r="K7" s="22"/>
      <c r="L7" s="1"/>
      <c r="M7" s="1"/>
      <c r="N7" s="23"/>
      <c r="O7" s="23"/>
      <c r="P7" s="23"/>
      <c r="Q7" s="23"/>
      <c r="R7" s="23"/>
      <c r="S7" s="23"/>
      <c r="T7" s="23"/>
      <c r="U7" s="9"/>
      <c r="V7" s="10"/>
      <c r="W7" s="10"/>
      <c r="X7" s="10"/>
      <c r="Y7" s="10"/>
      <c r="Z7" s="10"/>
      <c r="AA7" s="10"/>
      <c r="AB7" s="10"/>
      <c r="AC7" s="10"/>
      <c r="AD7" s="10"/>
      <c r="AE7" s="30" t="s">
        <v>29</v>
      </c>
      <c r="AF7" s="47"/>
      <c r="AG7" s="38"/>
      <c r="AH7" s="39"/>
      <c r="AI7" s="10"/>
      <c r="AJ7" s="10"/>
      <c r="AK7" s="10"/>
      <c r="AL7" s="10"/>
      <c r="AM7" s="10"/>
      <c r="AN7" s="10"/>
      <c r="AO7" s="10"/>
      <c r="AP7" s="10"/>
      <c r="AQ7" s="10"/>
      <c r="AR7" s="5"/>
      <c r="AS7" s="5"/>
      <c r="AT7" s="5"/>
      <c r="AU7" s="5"/>
      <c r="AV7" s="10"/>
      <c r="AW7" s="10"/>
      <c r="AX7" s="7"/>
      <c r="AY7" s="4"/>
      <c r="AZ7" s="4"/>
      <c r="BA7" s="4"/>
      <c r="BB7" s="4"/>
    </row>
    <row r="8" spans="1:54" ht="12.75" customHeight="1" x14ac:dyDescent="0.3">
      <c r="B8" s="60"/>
      <c r="C8" s="21" t="s">
        <v>12</v>
      </c>
      <c r="D8" s="21"/>
      <c r="E8" s="21"/>
      <c r="F8" s="64">
        <v>64</v>
      </c>
      <c r="G8" s="62"/>
      <c r="H8" s="103">
        <v>9</v>
      </c>
      <c r="I8" s="101"/>
      <c r="J8" s="21">
        <f>SUM($F$8,$H$8)</f>
        <v>73</v>
      </c>
      <c r="K8" s="22"/>
      <c r="L8" s="1"/>
      <c r="M8" s="1"/>
      <c r="N8" s="30" t="s">
        <v>13</v>
      </c>
      <c r="O8" s="50">
        <v>45840</v>
      </c>
      <c r="P8" s="20"/>
      <c r="Q8" s="20"/>
      <c r="R8" s="20"/>
      <c r="S8" s="20"/>
      <c r="T8" s="20"/>
      <c r="U8" s="9"/>
      <c r="V8" s="10"/>
      <c r="W8" s="10"/>
      <c r="X8" s="10"/>
      <c r="Y8" s="10"/>
      <c r="Z8" s="10"/>
      <c r="AA8" s="10"/>
      <c r="AB8" s="10"/>
      <c r="AC8" s="10"/>
      <c r="AD8" s="10"/>
      <c r="AE8" s="30"/>
      <c r="AF8" s="47"/>
      <c r="AG8" s="38"/>
      <c r="AH8" s="39"/>
      <c r="AI8" s="10"/>
      <c r="AJ8" s="10"/>
      <c r="AK8" s="10"/>
      <c r="AL8" s="10"/>
      <c r="AM8" s="10"/>
      <c r="AN8" s="10"/>
      <c r="AO8" s="10"/>
      <c r="AP8" s="10"/>
      <c r="AQ8" s="10"/>
      <c r="AR8" s="5"/>
      <c r="AS8" s="5"/>
      <c r="AT8" s="5"/>
      <c r="AU8" s="5"/>
      <c r="AV8" s="10"/>
      <c r="AW8" s="10"/>
      <c r="AX8" s="7"/>
      <c r="AY8" s="4"/>
      <c r="AZ8" s="4"/>
      <c r="BA8" s="4"/>
      <c r="BB8" s="4"/>
    </row>
    <row r="9" spans="1:54" ht="8.4" customHeight="1" x14ac:dyDescent="0.3">
      <c r="B9" s="60"/>
      <c r="C9" s="21"/>
      <c r="D9" s="21"/>
      <c r="E9" s="21"/>
      <c r="F9" s="62"/>
      <c r="G9" s="62"/>
      <c r="H9" s="101"/>
      <c r="I9" s="101"/>
      <c r="J9" s="21"/>
      <c r="K9" s="22"/>
      <c r="L9" s="1"/>
      <c r="M9" s="1"/>
      <c r="N9" s="30"/>
      <c r="O9" s="20"/>
      <c r="P9" s="20"/>
      <c r="Q9" s="20"/>
      <c r="R9" s="20"/>
      <c r="S9" s="20"/>
      <c r="T9" s="20"/>
      <c r="U9" s="1"/>
      <c r="V9" s="5"/>
      <c r="W9" s="5"/>
      <c r="X9" s="10"/>
      <c r="Y9" s="10"/>
      <c r="Z9" s="10"/>
      <c r="AA9" s="10"/>
      <c r="AB9" s="10"/>
      <c r="AC9" s="10"/>
      <c r="AD9" s="10"/>
      <c r="AE9" s="5"/>
      <c r="AF9" s="5"/>
      <c r="AG9" s="38"/>
      <c r="AH9" s="39"/>
      <c r="AI9" s="10"/>
      <c r="AJ9" s="10"/>
      <c r="AK9" s="10"/>
      <c r="AL9" s="10"/>
      <c r="AM9" s="10"/>
      <c r="AN9" s="10"/>
      <c r="AO9" s="10"/>
      <c r="AP9" s="10"/>
      <c r="AQ9" s="10"/>
      <c r="AR9" s="5"/>
      <c r="AS9" s="5"/>
      <c r="AT9" s="5"/>
      <c r="AU9" s="5"/>
      <c r="AV9" s="10"/>
      <c r="AW9" s="10"/>
      <c r="AX9" s="7"/>
      <c r="AY9" s="4"/>
      <c r="AZ9" s="4"/>
      <c r="BA9" s="4"/>
      <c r="BB9" s="4"/>
    </row>
    <row r="10" spans="1:54" ht="19.8" customHeight="1" thickBot="1" x14ac:dyDescent="0.35">
      <c r="B10" s="60"/>
      <c r="C10" s="21" t="s">
        <v>14</v>
      </c>
      <c r="D10" s="21"/>
      <c r="E10" s="21"/>
      <c r="F10" s="64">
        <v>151</v>
      </c>
      <c r="G10" s="62"/>
      <c r="H10" s="103">
        <v>0</v>
      </c>
      <c r="I10" s="101"/>
      <c r="J10" s="21">
        <f>SUM($F$10,$H$10)</f>
        <v>151</v>
      </c>
      <c r="K10" s="22"/>
      <c r="L10" s="1"/>
      <c r="M10" s="1"/>
      <c r="N10" s="18" t="s">
        <v>15</v>
      </c>
      <c r="O10" s="18"/>
      <c r="P10" s="18"/>
      <c r="Q10" s="18"/>
      <c r="R10" s="10"/>
      <c r="S10" s="10"/>
      <c r="T10" s="5"/>
      <c r="U10" s="5"/>
      <c r="V10" s="5"/>
      <c r="W10" s="5"/>
      <c r="X10" s="10"/>
      <c r="Y10" s="10"/>
      <c r="Z10" s="10"/>
      <c r="AA10" s="10"/>
      <c r="AB10" s="10"/>
      <c r="AC10" s="10"/>
      <c r="AD10" s="10"/>
      <c r="AE10" s="5"/>
      <c r="AF10" s="5"/>
      <c r="AG10" s="40"/>
      <c r="AH10" s="41"/>
      <c r="AI10" s="4"/>
      <c r="AJ10" s="10"/>
      <c r="AK10" s="10"/>
      <c r="AL10" s="10"/>
      <c r="AM10" s="10"/>
      <c r="AN10" s="10"/>
      <c r="AO10" s="10"/>
      <c r="AP10" s="10"/>
      <c r="AQ10" s="5"/>
      <c r="AR10" s="5"/>
      <c r="AS10" s="5"/>
      <c r="AT10" s="5"/>
      <c r="AU10" s="5"/>
      <c r="AV10" s="5"/>
      <c r="AW10" s="5"/>
      <c r="AX10" s="4"/>
      <c r="AY10" s="4"/>
      <c r="AZ10" s="4"/>
      <c r="BA10" s="4"/>
      <c r="BB10" s="4"/>
    </row>
    <row r="11" spans="1:54" ht="12.75" customHeight="1" x14ac:dyDescent="0.2">
      <c r="B11" s="60"/>
      <c r="C11" s="21" t="s">
        <v>25</v>
      </c>
      <c r="D11" s="21"/>
      <c r="E11" s="21"/>
      <c r="F11" s="64">
        <v>159.489</v>
      </c>
      <c r="G11" s="62"/>
      <c r="H11" s="103">
        <v>88.117999999999995</v>
      </c>
      <c r="I11" s="101"/>
      <c r="J11" s="63">
        <f>SUM($F$11,$H$11)</f>
        <v>247.607</v>
      </c>
      <c r="K11" s="22"/>
      <c r="L11" s="1"/>
      <c r="M11" s="1"/>
      <c r="N11" s="18"/>
      <c r="O11" s="18"/>
      <c r="P11" s="18"/>
      <c r="Q11" s="18"/>
      <c r="R11" s="36"/>
      <c r="S11" s="36"/>
      <c r="T11" s="36"/>
      <c r="U11" s="36"/>
      <c r="V11" s="36"/>
      <c r="W11" s="36"/>
      <c r="X11" s="10"/>
      <c r="Y11" s="4"/>
      <c r="Z11" s="4"/>
      <c r="AA11" s="4"/>
      <c r="AB11" s="10"/>
      <c r="AC11" s="10"/>
      <c r="AD11" s="10"/>
      <c r="AE11" s="5"/>
      <c r="AF11" s="5"/>
      <c r="AG11" s="5"/>
      <c r="AH11" s="5"/>
      <c r="AI11" s="10"/>
      <c r="AJ11" s="10"/>
      <c r="AK11" s="10"/>
      <c r="AL11" s="10"/>
      <c r="AM11" s="4"/>
      <c r="AN11" s="4"/>
      <c r="AO11" s="10"/>
      <c r="AP11" s="10"/>
      <c r="AQ11" s="5"/>
      <c r="AR11" s="5"/>
      <c r="AS11" s="5"/>
      <c r="AT11" s="5"/>
      <c r="AU11" s="5"/>
      <c r="AV11" s="5"/>
      <c r="AW11" s="5"/>
      <c r="AX11" s="4"/>
      <c r="AY11" s="4"/>
      <c r="AZ11" s="4"/>
      <c r="BA11" s="4"/>
      <c r="BB11" s="4"/>
    </row>
    <row r="12" spans="1:54" ht="7.2" customHeight="1" x14ac:dyDescent="0.2">
      <c r="B12" s="60"/>
      <c r="C12" s="21"/>
      <c r="D12" s="21"/>
      <c r="E12" s="21"/>
      <c r="F12" s="62"/>
      <c r="G12" s="62"/>
      <c r="H12" s="101"/>
      <c r="I12" s="101"/>
      <c r="J12" s="21"/>
      <c r="K12" s="22"/>
      <c r="L12" s="1"/>
      <c r="M12" s="1"/>
      <c r="N12" s="2"/>
      <c r="O12" s="2"/>
      <c r="P12" s="1"/>
      <c r="Q12" s="17" t="s">
        <v>16</v>
      </c>
      <c r="R12" s="52">
        <f>$J$13</f>
        <v>9664</v>
      </c>
      <c r="S12" s="37"/>
      <c r="T12" s="37"/>
      <c r="U12" s="37"/>
      <c r="V12" s="37"/>
      <c r="W12" s="37"/>
      <c r="X12" s="10"/>
      <c r="Y12" s="10"/>
      <c r="Z12" s="10"/>
      <c r="AA12" s="10"/>
      <c r="AB12" s="10"/>
      <c r="AC12" s="10"/>
      <c r="AD12" s="10"/>
      <c r="AE12" s="5"/>
      <c r="AF12" s="5"/>
      <c r="AG12" s="5"/>
      <c r="AH12" s="5"/>
      <c r="AI12" s="10"/>
      <c r="AJ12" s="10"/>
      <c r="AK12" s="10"/>
      <c r="AL12" s="10"/>
      <c r="AM12" s="10"/>
      <c r="AN12" s="10"/>
      <c r="AO12" s="10"/>
      <c r="AP12" s="10"/>
      <c r="AQ12" s="5"/>
      <c r="AR12" s="5"/>
      <c r="AS12" s="5"/>
      <c r="AT12" s="5"/>
      <c r="AU12" s="5"/>
      <c r="AV12" s="5"/>
      <c r="AW12" s="5"/>
      <c r="AX12" s="4"/>
      <c r="AY12" s="4"/>
      <c r="AZ12" s="4"/>
      <c r="BA12" s="4"/>
      <c r="BB12" s="4"/>
    </row>
    <row r="13" spans="1:54" ht="12.75" customHeight="1" x14ac:dyDescent="0.2">
      <c r="B13" s="55" t="s">
        <v>17</v>
      </c>
      <c r="C13" s="21" t="s">
        <v>18</v>
      </c>
      <c r="D13" s="21"/>
      <c r="E13" s="21"/>
      <c r="F13" s="64">
        <f>$F$8*$F$10</f>
        <v>9664</v>
      </c>
      <c r="G13" s="62"/>
      <c r="H13" s="103">
        <f>$H$8*$H$10</f>
        <v>0</v>
      </c>
      <c r="I13" s="101"/>
      <c r="J13" s="21">
        <f>SUM($F$13,$H$13)</f>
        <v>9664</v>
      </c>
      <c r="K13" s="22"/>
      <c r="L13" s="1"/>
      <c r="M13" s="1"/>
      <c r="N13" s="2"/>
      <c r="O13" s="18" t="s">
        <v>26</v>
      </c>
      <c r="P13" s="18"/>
      <c r="Q13" s="18"/>
      <c r="R13" s="19"/>
      <c r="S13" s="19"/>
      <c r="T13" s="19"/>
      <c r="U13" s="19"/>
      <c r="V13" s="19"/>
      <c r="W13" s="19"/>
      <c r="X13" s="1"/>
      <c r="Y13" s="1"/>
      <c r="Z13" s="1"/>
      <c r="AA13" s="1"/>
      <c r="AB13" s="10"/>
      <c r="AC13" s="10"/>
      <c r="AD13" s="10"/>
      <c r="AE13" s="5"/>
      <c r="AF13" s="5"/>
      <c r="AG13" s="5"/>
      <c r="AH13" s="5"/>
      <c r="AI13" s="10"/>
      <c r="AJ13" s="10"/>
      <c r="AK13" s="10"/>
      <c r="AL13" s="10"/>
      <c r="AM13" s="10"/>
      <c r="AN13" s="10"/>
      <c r="AO13" s="10"/>
      <c r="AP13" s="10"/>
      <c r="AQ13" s="5"/>
      <c r="AR13" s="5"/>
      <c r="AS13" s="5"/>
      <c r="AT13" s="5"/>
      <c r="AU13" s="5"/>
      <c r="AV13" s="5"/>
      <c r="AW13" s="5"/>
      <c r="AX13" s="5"/>
      <c r="AY13" s="10"/>
      <c r="AZ13" s="10"/>
      <c r="BA13" s="10"/>
      <c r="BB13" s="10"/>
    </row>
    <row r="14" spans="1:54" ht="12.75" customHeight="1" thickBot="1" x14ac:dyDescent="0.35">
      <c r="B14" s="143"/>
      <c r="C14" s="54" t="s">
        <v>19</v>
      </c>
      <c r="D14" s="54"/>
      <c r="E14" s="54"/>
      <c r="F14" s="144">
        <v>10207.296</v>
      </c>
      <c r="G14" s="54"/>
      <c r="H14" s="201">
        <v>793.06200000000001</v>
      </c>
      <c r="I14" s="202"/>
      <c r="J14" s="54">
        <f>SUM($F$14,$H$14)</f>
        <v>11000.358</v>
      </c>
      <c r="K14" s="66"/>
      <c r="L14" s="1"/>
      <c r="M14" s="1"/>
      <c r="N14" s="2"/>
      <c r="O14" s="2"/>
      <c r="P14" s="1"/>
      <c r="Q14" s="2"/>
      <c r="R14" s="1"/>
      <c r="S14" s="1"/>
      <c r="T14" s="1"/>
      <c r="U14" s="1"/>
      <c r="V14" s="1"/>
      <c r="W14" s="1"/>
      <c r="X14" s="1"/>
      <c r="Y14" s="1"/>
      <c r="Z14" s="1"/>
      <c r="AA14" s="1"/>
      <c r="AB14" s="10"/>
      <c r="AC14" s="10"/>
      <c r="AD14" s="10"/>
      <c r="AE14" s="5"/>
      <c r="AF14" s="5"/>
      <c r="AG14" s="5"/>
      <c r="AH14" s="5"/>
      <c r="AI14" s="10"/>
      <c r="AJ14" s="10"/>
      <c r="AK14" s="10"/>
      <c r="AL14" s="10"/>
      <c r="AM14" s="10"/>
      <c r="AN14" s="10"/>
      <c r="AO14" s="10"/>
      <c r="AP14" s="10"/>
      <c r="AQ14" s="5"/>
      <c r="AR14" s="5"/>
      <c r="AS14" s="5"/>
      <c r="AT14" s="5"/>
      <c r="AU14" s="5"/>
      <c r="AV14" s="5"/>
      <c r="AW14" s="5"/>
      <c r="AX14" s="5"/>
      <c r="AY14" s="10"/>
      <c r="AZ14" s="10"/>
      <c r="BA14" s="10"/>
      <c r="BB14" s="10"/>
    </row>
    <row r="15" spans="1:54" s="14" customFormat="1" ht="12.75" customHeight="1" x14ac:dyDescent="0.3">
      <c r="A15" s="11"/>
      <c r="B15" s="148"/>
      <c r="C15" s="149" t="s">
        <v>20</v>
      </c>
      <c r="D15" s="149"/>
      <c r="E15" s="149"/>
      <c r="F15" s="149"/>
      <c r="G15" s="149"/>
      <c r="H15" s="24" t="s">
        <v>21</v>
      </c>
      <c r="I15" s="25"/>
      <c r="J15" s="74" t="s">
        <v>22</v>
      </c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9" t="s">
        <v>51</v>
      </c>
      <c r="AG15" s="80" t="s">
        <v>52</v>
      </c>
      <c r="AH15" s="80"/>
      <c r="AI15" s="81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</row>
    <row r="16" spans="1:54" s="15" customFormat="1" ht="12.75" customHeight="1" x14ac:dyDescent="0.3">
      <c r="A16" s="12"/>
      <c r="B16" s="145"/>
      <c r="C16" s="28"/>
      <c r="D16" s="28"/>
      <c r="E16" s="28"/>
      <c r="F16" s="28"/>
      <c r="G16" s="28"/>
      <c r="H16" s="26"/>
      <c r="I16" s="27"/>
      <c r="J16" s="137" t="s">
        <v>36</v>
      </c>
      <c r="K16" s="28"/>
      <c r="L16" s="28"/>
      <c r="M16" s="67">
        <v>0.41666666666666669</v>
      </c>
      <c r="N16" s="28"/>
      <c r="O16" s="68" t="s">
        <v>46</v>
      </c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68" t="s">
        <v>50</v>
      </c>
      <c r="AC16" s="28"/>
      <c r="AD16" s="28"/>
      <c r="AE16" s="45"/>
      <c r="AF16" s="82"/>
      <c r="AG16" s="83" t="s">
        <v>31</v>
      </c>
      <c r="AH16" s="83" t="s">
        <v>32</v>
      </c>
      <c r="AI16" s="69" t="s">
        <v>33</v>
      </c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</row>
    <row r="17" spans="1:35" s="15" customFormat="1" ht="12.75" customHeight="1" x14ac:dyDescent="0.3">
      <c r="A17" s="12"/>
      <c r="B17" s="145"/>
      <c r="C17" s="28"/>
      <c r="D17" s="28"/>
      <c r="E17" s="28"/>
      <c r="F17" s="28"/>
      <c r="G17" s="28"/>
      <c r="H17" s="26"/>
      <c r="I17" s="27"/>
      <c r="J17" s="137" t="s">
        <v>34</v>
      </c>
      <c r="K17" s="68" t="s">
        <v>35</v>
      </c>
      <c r="L17" s="68" t="s">
        <v>37</v>
      </c>
      <c r="M17" s="68" t="s">
        <v>38</v>
      </c>
      <c r="N17" s="68" t="s">
        <v>39</v>
      </c>
      <c r="O17" s="68" t="s">
        <v>40</v>
      </c>
      <c r="P17" s="21"/>
      <c r="Q17" s="68" t="s">
        <v>41</v>
      </c>
      <c r="R17" s="21"/>
      <c r="S17" s="68" t="s">
        <v>42</v>
      </c>
      <c r="T17" s="21"/>
      <c r="U17" s="68" t="s">
        <v>43</v>
      </c>
      <c r="V17" s="21"/>
      <c r="W17" s="68" t="s">
        <v>44</v>
      </c>
      <c r="X17" s="21"/>
      <c r="Y17" s="68" t="s">
        <v>45</v>
      </c>
      <c r="Z17" s="68" t="s">
        <v>47</v>
      </c>
      <c r="AA17" s="21"/>
      <c r="AB17" s="203" t="s">
        <v>48</v>
      </c>
      <c r="AC17" s="68" t="s">
        <v>42</v>
      </c>
      <c r="AD17" s="68" t="s">
        <v>49</v>
      </c>
      <c r="AE17" s="76" t="s">
        <v>44</v>
      </c>
      <c r="AF17" s="82"/>
      <c r="AG17" s="28"/>
      <c r="AH17" s="28"/>
      <c r="AI17" s="29"/>
    </row>
    <row r="18" spans="1:35" s="13" customFormat="1" ht="12.75" customHeight="1" x14ac:dyDescent="0.3">
      <c r="B18" s="145"/>
      <c r="C18" s="28"/>
      <c r="D18" s="28"/>
      <c r="E18" s="28"/>
      <c r="F18" s="28"/>
      <c r="G18" s="28"/>
      <c r="H18" s="26"/>
      <c r="I18" s="27"/>
      <c r="J18" s="138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04"/>
      <c r="AC18" s="21"/>
      <c r="AD18" s="21"/>
      <c r="AE18" s="77"/>
      <c r="AF18" s="82"/>
      <c r="AG18" s="28"/>
      <c r="AH18" s="28"/>
      <c r="AI18" s="29"/>
    </row>
    <row r="19" spans="1:35" s="15" customFormat="1" ht="12.75" customHeight="1" x14ac:dyDescent="0.3">
      <c r="A19" s="12"/>
      <c r="B19" s="145"/>
      <c r="C19" s="28"/>
      <c r="D19" s="28"/>
      <c r="E19" s="28"/>
      <c r="F19" s="28"/>
      <c r="G19" s="28"/>
      <c r="H19" s="26"/>
      <c r="I19" s="27"/>
      <c r="J19" s="138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04"/>
      <c r="AC19" s="21"/>
      <c r="AD19" s="21"/>
      <c r="AE19" s="77"/>
      <c r="AF19" s="82"/>
      <c r="AG19" s="28"/>
      <c r="AH19" s="28"/>
      <c r="AI19" s="29"/>
    </row>
    <row r="20" spans="1:35" s="15" customFormat="1" ht="12.75" customHeight="1" x14ac:dyDescent="0.3">
      <c r="A20" s="12"/>
      <c r="B20" s="145"/>
      <c r="C20" s="28"/>
      <c r="D20" s="28"/>
      <c r="E20" s="28"/>
      <c r="F20" s="28"/>
      <c r="G20" s="28"/>
      <c r="H20" s="26"/>
      <c r="I20" s="27"/>
      <c r="J20" s="139" t="s">
        <v>31</v>
      </c>
      <c r="K20" s="70" t="s">
        <v>31</v>
      </c>
      <c r="L20" s="70" t="s">
        <v>31</v>
      </c>
      <c r="M20" s="70" t="s">
        <v>31</v>
      </c>
      <c r="N20" s="70" t="s">
        <v>31</v>
      </c>
      <c r="O20" s="70" t="s">
        <v>31</v>
      </c>
      <c r="P20" s="70" t="s">
        <v>32</v>
      </c>
      <c r="Q20" s="70" t="s">
        <v>31</v>
      </c>
      <c r="R20" s="70" t="s">
        <v>32</v>
      </c>
      <c r="S20" s="70" t="s">
        <v>32</v>
      </c>
      <c r="T20" s="70" t="s">
        <v>31</v>
      </c>
      <c r="U20" s="70" t="s">
        <v>32</v>
      </c>
      <c r="V20" s="70" t="s">
        <v>31</v>
      </c>
      <c r="W20" s="70" t="s">
        <v>31</v>
      </c>
      <c r="X20" s="70" t="s">
        <v>32</v>
      </c>
      <c r="Y20" s="70" t="s">
        <v>31</v>
      </c>
      <c r="Z20" s="70" t="s">
        <v>31</v>
      </c>
      <c r="AA20" s="70" t="s">
        <v>32</v>
      </c>
      <c r="AB20" s="70" t="s">
        <v>31</v>
      </c>
      <c r="AC20" s="70" t="s">
        <v>31</v>
      </c>
      <c r="AD20" s="70" t="s">
        <v>31</v>
      </c>
      <c r="AE20" s="78" t="s">
        <v>31</v>
      </c>
      <c r="AF20" s="82"/>
      <c r="AG20" s="28"/>
      <c r="AH20" s="28"/>
      <c r="AI20" s="29"/>
    </row>
    <row r="21" spans="1:35" s="15" customFormat="1" ht="12.75" customHeight="1" x14ac:dyDescent="0.3">
      <c r="A21" s="12"/>
      <c r="B21" s="145"/>
      <c r="C21" s="28"/>
      <c r="D21" s="28"/>
      <c r="E21" s="28"/>
      <c r="F21" s="28"/>
      <c r="G21" s="28"/>
      <c r="H21" s="26"/>
      <c r="I21" s="27"/>
      <c r="J21" s="140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65"/>
      <c r="AF21" s="82"/>
      <c r="AG21" s="28"/>
      <c r="AH21" s="28"/>
      <c r="AI21" s="29"/>
    </row>
    <row r="22" spans="1:35" s="14" customFormat="1" ht="12.75" customHeight="1" thickBot="1" x14ac:dyDescent="0.35">
      <c r="A22" s="11"/>
      <c r="B22" s="145"/>
      <c r="C22" s="28"/>
      <c r="D22" s="28"/>
      <c r="E22" s="28"/>
      <c r="F22" s="28"/>
      <c r="G22" s="28"/>
      <c r="H22" s="26"/>
      <c r="I22" s="27"/>
      <c r="J22" s="140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65"/>
      <c r="AF22" s="82"/>
      <c r="AG22" s="28"/>
      <c r="AH22" s="28"/>
      <c r="AI22" s="29"/>
    </row>
    <row r="23" spans="1:35" ht="12.75" customHeight="1" x14ac:dyDescent="0.3">
      <c r="B23" s="145"/>
      <c r="C23" s="28" t="s">
        <v>23</v>
      </c>
      <c r="D23" s="28"/>
      <c r="E23" s="28"/>
      <c r="F23" s="28"/>
      <c r="G23" s="28"/>
      <c r="H23" s="28"/>
      <c r="I23" s="29"/>
      <c r="J23" s="141">
        <v>64</v>
      </c>
      <c r="K23" s="73">
        <v>64</v>
      </c>
      <c r="L23" s="73">
        <v>64</v>
      </c>
      <c r="M23" s="73">
        <v>64</v>
      </c>
      <c r="N23" s="73">
        <v>64</v>
      </c>
      <c r="O23" s="73">
        <v>64</v>
      </c>
      <c r="P23" s="73">
        <v>9</v>
      </c>
      <c r="Q23" s="73">
        <v>64</v>
      </c>
      <c r="R23" s="73">
        <v>9</v>
      </c>
      <c r="S23" s="73">
        <v>9</v>
      </c>
      <c r="T23" s="73">
        <v>64</v>
      </c>
      <c r="U23" s="73">
        <v>9</v>
      </c>
      <c r="V23" s="73">
        <v>64</v>
      </c>
      <c r="W23" s="73">
        <v>64</v>
      </c>
      <c r="X23" s="73">
        <v>9</v>
      </c>
      <c r="Y23" s="73">
        <v>64</v>
      </c>
      <c r="Z23" s="73">
        <v>64</v>
      </c>
      <c r="AA23" s="73">
        <v>9</v>
      </c>
      <c r="AB23" s="73">
        <v>64</v>
      </c>
      <c r="AC23" s="73">
        <v>64</v>
      </c>
      <c r="AD23" s="73">
        <v>64</v>
      </c>
      <c r="AE23" s="84">
        <v>64</v>
      </c>
      <c r="AF23" s="86"/>
      <c r="AG23" s="87"/>
      <c r="AH23" s="87"/>
      <c r="AI23" s="88"/>
    </row>
    <row r="24" spans="1:35" ht="12.75" customHeight="1" thickBot="1" x14ac:dyDescent="0.35">
      <c r="B24" s="146"/>
      <c r="C24" s="147" t="s">
        <v>24</v>
      </c>
      <c r="D24" s="147"/>
      <c r="E24" s="147"/>
      <c r="F24" s="147"/>
      <c r="G24" s="147"/>
      <c r="H24" s="147"/>
      <c r="I24" s="150"/>
      <c r="J24" s="142">
        <v>200</v>
      </c>
      <c r="K24" s="71">
        <v>29</v>
      </c>
      <c r="L24" s="71">
        <v>180</v>
      </c>
      <c r="M24" s="71">
        <v>200</v>
      </c>
      <c r="N24" s="71">
        <v>150</v>
      </c>
      <c r="O24" s="71">
        <v>200</v>
      </c>
      <c r="P24" s="71">
        <v>200</v>
      </c>
      <c r="Q24" s="71">
        <v>110</v>
      </c>
      <c r="R24" s="71">
        <v>110</v>
      </c>
      <c r="S24" s="71">
        <v>50</v>
      </c>
      <c r="T24" s="71">
        <v>50</v>
      </c>
      <c r="U24" s="71">
        <v>200</v>
      </c>
      <c r="V24" s="71">
        <v>200</v>
      </c>
      <c r="W24" s="71">
        <v>20</v>
      </c>
      <c r="X24" s="71">
        <v>20</v>
      </c>
      <c r="Y24" s="71">
        <v>23</v>
      </c>
      <c r="Z24" s="71">
        <v>80</v>
      </c>
      <c r="AA24" s="71">
        <v>80</v>
      </c>
      <c r="AB24" s="71">
        <v>100</v>
      </c>
      <c r="AC24" s="71">
        <v>50</v>
      </c>
      <c r="AD24" s="71">
        <v>200</v>
      </c>
      <c r="AE24" s="85">
        <v>12</v>
      </c>
      <c r="AF24" s="89"/>
      <c r="AG24" s="90"/>
      <c r="AH24" s="90"/>
      <c r="AI24" s="91"/>
    </row>
    <row r="25" spans="1:35" s="15" customFormat="1" ht="12.75" customHeight="1" x14ac:dyDescent="0.3">
      <c r="A25" s="93"/>
      <c r="B25" s="96" t="s">
        <v>53</v>
      </c>
      <c r="C25" s="97"/>
      <c r="D25" s="97"/>
      <c r="E25" s="97"/>
      <c r="F25" s="97"/>
      <c r="G25" s="97"/>
      <c r="H25" s="98" t="s">
        <v>54</v>
      </c>
      <c r="I25" s="115"/>
      <c r="J25" s="119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71">
        <v>0.04</v>
      </c>
      <c r="V25" s="171">
        <v>0.04</v>
      </c>
      <c r="W25" s="120"/>
      <c r="X25" s="120"/>
      <c r="Y25" s="120"/>
      <c r="Z25" s="120"/>
      <c r="AA25" s="120"/>
      <c r="AB25" s="120"/>
      <c r="AC25" s="121"/>
      <c r="AD25" s="121"/>
      <c r="AE25" s="128"/>
      <c r="AF25" s="131" t="s">
        <v>55</v>
      </c>
      <c r="AG25" s="174">
        <f>$J$25 +$K$25 +$L$25 +$M$25 +$N$25 +$O$25 +$Q$25 +$T$25 +$V$25 +$W$25 +$Y$25 +$Z$25 +$AB$25 +$AC$25 +$AD$25 +$AE$25</f>
        <v>0.04</v>
      </c>
      <c r="AH25" s="177">
        <f>$P$25 +$R$25 +$S$25 +$U$25 +$X$25 +$AA$25</f>
        <v>0.04</v>
      </c>
      <c r="AI25" s="179">
        <f>SUM($AG$25+$AH$25)</f>
        <v>0.08</v>
      </c>
    </row>
    <row r="26" spans="1:35" s="15" customFormat="1" ht="12.75" customHeight="1" x14ac:dyDescent="0.3">
      <c r="A26" s="92"/>
      <c r="B26" s="99"/>
      <c r="C26" s="100"/>
      <c r="D26" s="100"/>
      <c r="E26" s="100"/>
      <c r="F26" s="100"/>
      <c r="G26" s="100"/>
      <c r="H26" s="101"/>
      <c r="I26" s="116"/>
      <c r="J26" s="122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70">
        <v>0.36</v>
      </c>
      <c r="V26" s="170">
        <v>2.56</v>
      </c>
      <c r="W26" s="123"/>
      <c r="X26" s="123"/>
      <c r="Y26" s="123"/>
      <c r="Z26" s="123"/>
      <c r="AA26" s="123"/>
      <c r="AB26" s="123"/>
      <c r="AC26" s="123"/>
      <c r="AD26" s="123"/>
      <c r="AE26" s="53"/>
      <c r="AF26" s="132"/>
      <c r="AG26" s="175">
        <f>$J$26 +$K$26 +$L$26 +$M$26 +$N$26 +$O$26 +$Q$26 +$T$26 +$V$26 +$W$26 +$Y$26 +$Z$26 +$AB$26 +$AC$26 +$AD$26 +$AE$26</f>
        <v>2.56</v>
      </c>
      <c r="AH26" s="169">
        <f>$P$26 +$R$26 +$S$26 +$U$26 +$X$26 +$AA$26</f>
        <v>0.36</v>
      </c>
      <c r="AI26" s="180">
        <f>SUM($AG$26+$AH$26)</f>
        <v>2.92</v>
      </c>
    </row>
    <row r="27" spans="1:35" s="15" customFormat="1" ht="12.75" customHeight="1" x14ac:dyDescent="0.3">
      <c r="A27" s="93"/>
      <c r="B27" s="102" t="s">
        <v>56</v>
      </c>
      <c r="C27" s="100"/>
      <c r="D27" s="100"/>
      <c r="E27" s="100"/>
      <c r="F27" s="100"/>
      <c r="G27" s="100"/>
      <c r="H27" s="103" t="s">
        <v>57</v>
      </c>
      <c r="I27" s="116"/>
      <c r="J27" s="122"/>
      <c r="K27" s="165">
        <v>19.399999999999999</v>
      </c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53"/>
      <c r="AF27" s="133" t="s">
        <v>55</v>
      </c>
      <c r="AG27" s="175">
        <f>$J$27 +$K$27 +$L$27 +$M$27 +$N$27 +$O$27 +$Q$27 +$T$27 +$V$27 +$W$27 +$Y$27 +$Z$27 +$AB$27 +$AC$27 +$AD$27 +$AE$27</f>
        <v>19.399999999999999</v>
      </c>
      <c r="AH27" s="169">
        <f>$P$27 +$R$27 +$S$27 +$U$27 +$X$27 +$AA$27</f>
        <v>0</v>
      </c>
      <c r="AI27" s="180">
        <f>SUM($AG$27+$AH$27)</f>
        <v>19.399999999999999</v>
      </c>
    </row>
    <row r="28" spans="1:35" s="15" customFormat="1" ht="12.75" customHeight="1" x14ac:dyDescent="0.3">
      <c r="A28" s="92"/>
      <c r="B28" s="99"/>
      <c r="C28" s="100"/>
      <c r="D28" s="100"/>
      <c r="E28" s="100"/>
      <c r="F28" s="100"/>
      <c r="G28" s="100"/>
      <c r="H28" s="101"/>
      <c r="I28" s="116"/>
      <c r="J28" s="124"/>
      <c r="K28" s="164">
        <v>1.2</v>
      </c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9"/>
      <c r="AF28" s="132"/>
      <c r="AG28" s="163">
        <f>$J$28 +$K$28 +$L$28 +$M$28 +$N$28 +$O$28 +$Q$28 +$T$28 +$V$28 +$W$28 +$Y$28 +$Z$28 +$AB$28 +$AC$28 +$AD$28 +$AE$28</f>
        <v>1.2</v>
      </c>
      <c r="AH28" s="166">
        <f>$P$28 +$R$28 +$S$28 +$U$28 +$X$28 +$AA$28</f>
        <v>0</v>
      </c>
      <c r="AI28" s="180">
        <f>SUM($AG$28+$AH$28)</f>
        <v>1.2</v>
      </c>
    </row>
    <row r="29" spans="1:35" s="15" customFormat="1" ht="12.75" customHeight="1" x14ac:dyDescent="0.3">
      <c r="A29" s="93"/>
      <c r="B29" s="104" t="s">
        <v>58</v>
      </c>
      <c r="C29" s="105"/>
      <c r="D29" s="105"/>
      <c r="E29" s="105"/>
      <c r="F29" s="105"/>
      <c r="G29" s="105"/>
      <c r="H29" s="63" t="s">
        <v>54</v>
      </c>
      <c r="I29" s="77"/>
      <c r="J29" s="55"/>
      <c r="K29" s="16"/>
      <c r="L29" s="16"/>
      <c r="M29" s="16"/>
      <c r="N29" s="16"/>
      <c r="O29" s="169">
        <v>180</v>
      </c>
      <c r="P29" s="169">
        <v>180</v>
      </c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53"/>
      <c r="AF29" s="133" t="s">
        <v>55</v>
      </c>
      <c r="AG29" s="175">
        <f>$J$29 +$K$29 +$L$29 +$M$29 +$N$29 +$O$29 +$Q$29 +$T$29 +$V$29 +$W$29 +$Y$29 +$Z$29 +$AB$29 +$AC$29 +$AD$29 +$AE$29</f>
        <v>180</v>
      </c>
      <c r="AH29" s="169">
        <f>$P$29 +$R$29 +$S$29 +$U$29 +$X$29 +$AA$29</f>
        <v>180</v>
      </c>
      <c r="AI29" s="180">
        <f>SUM($AG$29+$AH$29)</f>
        <v>360</v>
      </c>
    </row>
    <row r="30" spans="1:35" s="15" customFormat="1" ht="12.75" customHeight="1" x14ac:dyDescent="0.3">
      <c r="A30" s="92"/>
      <c r="B30" s="106"/>
      <c r="C30" s="105"/>
      <c r="D30" s="105"/>
      <c r="E30" s="105"/>
      <c r="F30" s="105"/>
      <c r="G30" s="105"/>
      <c r="H30" s="21"/>
      <c r="I30" s="77"/>
      <c r="J30" s="55"/>
      <c r="K30" s="16"/>
      <c r="L30" s="16"/>
      <c r="M30" s="16"/>
      <c r="N30" s="16"/>
      <c r="O30" s="168">
        <v>11520</v>
      </c>
      <c r="P30" s="168">
        <v>1620</v>
      </c>
      <c r="Q30" s="16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9"/>
      <c r="AF30" s="132"/>
      <c r="AG30" s="163">
        <f>$J$30 +$K$30 +$L$30 +$M$30 +$N$30 +$O$30 +$Q$30 +$T$30 +$V$30 +$W$30 +$Y$30 +$Z$30 +$AB$30 +$AC$30 +$AD$30 +$AE$30</f>
        <v>11520</v>
      </c>
      <c r="AH30" s="166">
        <f>$P$30 +$R$30 +$S$30 +$U$30 +$X$30 +$AA$30</f>
        <v>1620</v>
      </c>
      <c r="AI30" s="180">
        <f>SUM($AG$30+$AH$30)</f>
        <v>13140</v>
      </c>
    </row>
    <row r="31" spans="1:35" s="15" customFormat="1" ht="12.75" customHeight="1" x14ac:dyDescent="0.3">
      <c r="A31" s="93"/>
      <c r="B31" s="107" t="s">
        <v>59</v>
      </c>
      <c r="C31" s="108"/>
      <c r="D31" s="108"/>
      <c r="E31" s="108"/>
      <c r="F31" s="108"/>
      <c r="G31" s="108"/>
      <c r="H31" s="109" t="s">
        <v>60</v>
      </c>
      <c r="I31" s="117"/>
      <c r="J31" s="163">
        <v>90.4</v>
      </c>
      <c r="K31" s="125"/>
      <c r="L31" s="166">
        <v>99</v>
      </c>
      <c r="M31" s="166">
        <v>230</v>
      </c>
      <c r="N31" s="125"/>
      <c r="O31" s="125"/>
      <c r="P31" s="125"/>
      <c r="Q31" s="166">
        <v>14.4</v>
      </c>
      <c r="R31" s="166">
        <v>14.4</v>
      </c>
      <c r="S31" s="166">
        <v>22.5</v>
      </c>
      <c r="T31" s="166">
        <v>22.5</v>
      </c>
      <c r="U31" s="166">
        <v>210</v>
      </c>
      <c r="V31" s="166">
        <v>210</v>
      </c>
      <c r="W31" s="125"/>
      <c r="X31" s="125"/>
      <c r="Y31" s="125"/>
      <c r="Z31" s="166">
        <v>100</v>
      </c>
      <c r="AA31" s="166">
        <v>100</v>
      </c>
      <c r="AB31" s="125"/>
      <c r="AC31" s="166">
        <v>22.5</v>
      </c>
      <c r="AD31" s="166">
        <v>200</v>
      </c>
      <c r="AE31" s="129"/>
      <c r="AF31" s="134" t="s">
        <v>55</v>
      </c>
      <c r="AG31" s="163">
        <f>$J$31 +$K$31 +$L$31 +$M$31 +$N$31 +$O$31 +$Q$31 +$T$31 +$V$31 +$W$31 +$Y$31 +$Z$31 +$AB$31 +$AC$31 +$AD$31 +$AE$31</f>
        <v>988.8</v>
      </c>
      <c r="AH31" s="166">
        <f>$P$31 +$R$31 +$S$31 +$U$31 +$X$31 +$AA$31</f>
        <v>346.9</v>
      </c>
      <c r="AI31" s="180">
        <f>SUM($AG$31+$AH$31)</f>
        <v>1335.6999999999998</v>
      </c>
    </row>
    <row r="32" spans="1:35" s="15" customFormat="1" ht="12.75" customHeight="1" x14ac:dyDescent="0.3">
      <c r="A32" s="92"/>
      <c r="B32" s="110"/>
      <c r="C32" s="108"/>
      <c r="D32" s="108"/>
      <c r="E32" s="108"/>
      <c r="F32" s="108"/>
      <c r="G32" s="108"/>
      <c r="H32" s="111"/>
      <c r="I32" s="117"/>
      <c r="J32" s="162">
        <v>5.8</v>
      </c>
      <c r="K32" s="125"/>
      <c r="L32" s="164">
        <v>6.3</v>
      </c>
      <c r="M32" s="164">
        <v>14.7</v>
      </c>
      <c r="N32" s="125"/>
      <c r="O32" s="125"/>
      <c r="P32" s="125"/>
      <c r="Q32" s="164">
        <v>0.9</v>
      </c>
      <c r="R32" s="164">
        <v>0.1</v>
      </c>
      <c r="S32" s="164">
        <v>0.2</v>
      </c>
      <c r="T32" s="164">
        <v>1.4</v>
      </c>
      <c r="U32" s="164">
        <v>1.9</v>
      </c>
      <c r="V32" s="164">
        <v>13.4</v>
      </c>
      <c r="W32" s="125"/>
      <c r="X32" s="125"/>
      <c r="Y32" s="125"/>
      <c r="Z32" s="164">
        <v>6.4</v>
      </c>
      <c r="AA32" s="164">
        <v>0.9</v>
      </c>
      <c r="AB32" s="125"/>
      <c r="AC32" s="164">
        <v>1.4</v>
      </c>
      <c r="AD32" s="164">
        <v>12.8</v>
      </c>
      <c r="AE32" s="129"/>
      <c r="AF32" s="135"/>
      <c r="AG32" s="163">
        <f>$J$32 +$K$32 +$L$32 +$M$32 +$N$32 +$O$32 +$Q$32 +$T$32 +$V$32 +$W$32 +$Y$32 +$Z$32 +$AB$32 +$AC$32 +$AD$32 +$AE$32</f>
        <v>63.099999999999994</v>
      </c>
      <c r="AH32" s="166">
        <f>$P$32 +$R$32 +$S$32 +$U$32 +$X$32 +$AA$32</f>
        <v>3.1</v>
      </c>
      <c r="AI32" s="180">
        <f>SUM($AG$32+$AH$32)</f>
        <v>66.199999999999989</v>
      </c>
    </row>
    <row r="33" spans="1:54" s="15" customFormat="1" ht="12.75" customHeight="1" x14ac:dyDescent="0.3">
      <c r="A33" s="93"/>
      <c r="B33" s="107" t="s">
        <v>61</v>
      </c>
      <c r="C33" s="108"/>
      <c r="D33" s="108"/>
      <c r="E33" s="108"/>
      <c r="F33" s="108"/>
      <c r="G33" s="108"/>
      <c r="H33" s="109" t="s">
        <v>62</v>
      </c>
      <c r="I33" s="117"/>
      <c r="J33" s="124"/>
      <c r="K33" s="125"/>
      <c r="L33" s="125"/>
      <c r="M33" s="125"/>
      <c r="N33" s="166">
        <v>150</v>
      </c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9"/>
      <c r="AF33" s="134" t="s">
        <v>55</v>
      </c>
      <c r="AG33" s="163">
        <f>$J$33 +$K$33 +$L$33 +$M$33 +$N$33 +$O$33 +$Q$33 +$T$33 +$V$33 +$W$33 +$Y$33 +$Z$33 +$AB$33 +$AC$33 +$AD$33 +$AE$33</f>
        <v>150</v>
      </c>
      <c r="AH33" s="166">
        <f>$P$33 +$R$33 +$S$33 +$U$33 +$X$33 +$AA$33</f>
        <v>0</v>
      </c>
      <c r="AI33" s="180">
        <f>SUM($AG$33+$AH$33)</f>
        <v>150</v>
      </c>
    </row>
    <row r="34" spans="1:54" s="15" customFormat="1" ht="12.75" customHeight="1" x14ac:dyDescent="0.3">
      <c r="A34" s="92"/>
      <c r="B34" s="110"/>
      <c r="C34" s="108"/>
      <c r="D34" s="108"/>
      <c r="E34" s="108"/>
      <c r="F34" s="108"/>
      <c r="G34" s="108"/>
      <c r="H34" s="111"/>
      <c r="I34" s="117"/>
      <c r="J34" s="124"/>
      <c r="K34" s="125"/>
      <c r="L34" s="125"/>
      <c r="M34" s="125"/>
      <c r="N34" s="164">
        <v>7</v>
      </c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9"/>
      <c r="AF34" s="135"/>
      <c r="AG34" s="163">
        <f>$J$34 +$K$34 +$L$34 +$M$34 +$N$34 +$O$34 +$Q$34 +$T$34 +$V$34 +$W$34 +$Y$34 +$Z$34 +$AB$34 +$AC$34 +$AD$34 +$AE$34</f>
        <v>7</v>
      </c>
      <c r="AH34" s="166">
        <f>$P$34 +$R$34 +$S$34 +$U$34 +$X$34 +$AA$34</f>
        <v>0</v>
      </c>
      <c r="AI34" s="180">
        <f>SUM($AG$34+$AH$34)</f>
        <v>7</v>
      </c>
    </row>
    <row r="35" spans="1:54" s="15" customFormat="1" ht="12.75" customHeight="1" x14ac:dyDescent="0.3">
      <c r="A35" s="93"/>
      <c r="B35" s="107" t="s">
        <v>63</v>
      </c>
      <c r="C35" s="108"/>
      <c r="D35" s="108"/>
      <c r="E35" s="108"/>
      <c r="F35" s="108"/>
      <c r="G35" s="108"/>
      <c r="H35" s="109" t="s">
        <v>57</v>
      </c>
      <c r="I35" s="117"/>
      <c r="J35" s="124"/>
      <c r="K35" s="125"/>
      <c r="L35" s="125"/>
      <c r="M35" s="125"/>
      <c r="N35" s="125"/>
      <c r="O35" s="125"/>
      <c r="P35" s="125"/>
      <c r="Q35" s="166">
        <v>74.7</v>
      </c>
      <c r="R35" s="166">
        <v>74.7</v>
      </c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9"/>
      <c r="AF35" s="134" t="s">
        <v>64</v>
      </c>
      <c r="AG35" s="163">
        <f>$J$35 +$K$35 +$L$35 +$M$35 +$N$35 +$O$35 +$Q$35 +$T$35 +$V$35 +$W$35 +$Y$35 +$Z$35 +$AB$35 +$AC$35 +$AD$35 +$AE$35</f>
        <v>74.7</v>
      </c>
      <c r="AH35" s="166">
        <f>$P$35 +$R$35 +$S$35 +$U$35 +$X$35 +$AA$35</f>
        <v>74.7</v>
      </c>
      <c r="AI35" s="180">
        <f>SUM($AG$35+$AH$35)</f>
        <v>149.4</v>
      </c>
    </row>
    <row r="36" spans="1:54" s="15" customFormat="1" ht="12.75" customHeight="1" x14ac:dyDescent="0.3">
      <c r="A36" s="92"/>
      <c r="B36" s="110"/>
      <c r="C36" s="108"/>
      <c r="D36" s="108"/>
      <c r="E36" s="108"/>
      <c r="F36" s="108"/>
      <c r="G36" s="108"/>
      <c r="H36" s="111"/>
      <c r="I36" s="117"/>
      <c r="J36" s="124"/>
      <c r="K36" s="125"/>
      <c r="L36" s="125"/>
      <c r="M36" s="125"/>
      <c r="N36" s="125"/>
      <c r="O36" s="125"/>
      <c r="P36" s="125"/>
      <c r="Q36" s="164">
        <v>4.8</v>
      </c>
      <c r="R36" s="164">
        <v>0.7</v>
      </c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9"/>
      <c r="AF36" s="135"/>
      <c r="AG36" s="163">
        <f>$J$36 +$K$36 +$L$36 +$M$36 +$N$36 +$O$36 +$Q$36 +$T$36 +$V$36 +$W$36 +$Y$36 +$Z$36 +$AB$36 +$AC$36 +$AD$36 +$AE$36</f>
        <v>4.8</v>
      </c>
      <c r="AH36" s="166">
        <f>$P$36 +$R$36 +$S$36 +$U$36 +$X$36 +$AA$36</f>
        <v>0.7</v>
      </c>
      <c r="AI36" s="180">
        <f>SUM($AG$36+$AH$36)</f>
        <v>5.5</v>
      </c>
    </row>
    <row r="37" spans="1:54" s="15" customFormat="1" ht="12.75" customHeight="1" x14ac:dyDescent="0.3">
      <c r="A37" s="93"/>
      <c r="B37" s="107" t="s">
        <v>65</v>
      </c>
      <c r="C37" s="108"/>
      <c r="D37" s="108"/>
      <c r="E37" s="108"/>
      <c r="F37" s="108"/>
      <c r="G37" s="108"/>
      <c r="H37" s="109" t="s">
        <v>57</v>
      </c>
      <c r="I37" s="117"/>
      <c r="J37" s="163">
        <v>40</v>
      </c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9"/>
      <c r="AF37" s="134" t="s">
        <v>66</v>
      </c>
      <c r="AG37" s="163">
        <f>$J$37 +$K$37 +$L$37 +$M$37 +$N$37 +$O$37 +$Q$37 +$T$37 +$V$37 +$W$37 +$Y$37 +$Z$37 +$AB$37 +$AC$37 +$AD$37 +$AE$37</f>
        <v>40</v>
      </c>
      <c r="AH37" s="166">
        <f>$P$37 +$R$37 +$S$37 +$U$37 +$X$37 +$AA$37</f>
        <v>0</v>
      </c>
      <c r="AI37" s="180">
        <f>SUM($AG$37+$AH$37)</f>
        <v>40</v>
      </c>
    </row>
    <row r="38" spans="1:54" s="15" customFormat="1" ht="12.75" customHeight="1" x14ac:dyDescent="0.3">
      <c r="A38" s="92"/>
      <c r="B38" s="110"/>
      <c r="C38" s="108"/>
      <c r="D38" s="108"/>
      <c r="E38" s="108"/>
      <c r="F38" s="108"/>
      <c r="G38" s="108"/>
      <c r="H38" s="111"/>
      <c r="I38" s="117"/>
      <c r="J38" s="162">
        <v>2.6</v>
      </c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9"/>
      <c r="AF38" s="135"/>
      <c r="AG38" s="163">
        <f>$J$38 +$K$38 +$L$38 +$M$38 +$N$38 +$O$38 +$Q$38 +$T$38 +$V$38 +$W$38 +$Y$38 +$Z$38 +$AB$38 +$AC$38 +$AD$38 +$AE$38</f>
        <v>2.6</v>
      </c>
      <c r="AH38" s="166">
        <f>$P$38 +$R$38 +$S$38 +$U$38 +$X$38 +$AA$38</f>
        <v>0</v>
      </c>
      <c r="AI38" s="180">
        <f>SUM($AG$38+$AH$38)</f>
        <v>2.6</v>
      </c>
    </row>
    <row r="39" spans="1:54" s="15" customFormat="1" ht="12.75" customHeight="1" x14ac:dyDescent="0.3">
      <c r="A39" s="93"/>
      <c r="B39" s="107" t="s">
        <v>67</v>
      </c>
      <c r="C39" s="108"/>
      <c r="D39" s="108"/>
      <c r="E39" s="108"/>
      <c r="F39" s="108"/>
      <c r="G39" s="108"/>
      <c r="H39" s="109" t="s">
        <v>57</v>
      </c>
      <c r="I39" s="117"/>
      <c r="J39" s="124"/>
      <c r="K39" s="166">
        <v>10</v>
      </c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9"/>
      <c r="AF39" s="134" t="s">
        <v>55</v>
      </c>
      <c r="AG39" s="163">
        <f>$J$39 +$K$39 +$L$39 +$M$39 +$N$39 +$O$39 +$Q$39 +$T$39 +$V$39 +$W$39 +$Y$39 +$Z$39 +$AB$39 +$AC$39 +$AD$39 +$AE$39</f>
        <v>10</v>
      </c>
      <c r="AH39" s="166">
        <f>$P$39 +$R$39 +$S$39 +$U$39 +$X$39 +$AA$39</f>
        <v>0</v>
      </c>
      <c r="AI39" s="180">
        <f>SUM($AG$39+$AH$39)</f>
        <v>10</v>
      </c>
    </row>
    <row r="40" spans="1:54" s="15" customFormat="1" ht="12.75" customHeight="1" x14ac:dyDescent="0.3">
      <c r="A40" s="92"/>
      <c r="B40" s="110"/>
      <c r="C40" s="108"/>
      <c r="D40" s="108"/>
      <c r="E40" s="108"/>
      <c r="F40" s="108"/>
      <c r="G40" s="108"/>
      <c r="H40" s="111"/>
      <c r="I40" s="117"/>
      <c r="J40" s="124"/>
      <c r="K40" s="164">
        <v>0.64</v>
      </c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9"/>
      <c r="AF40" s="135"/>
      <c r="AG40" s="163">
        <f>$J$40 +$K$40 +$L$40 +$M$40 +$N$40 +$O$40 +$Q$40 +$T$40 +$V$40 +$W$40 +$Y$40 +$Z$40 +$AB$40 +$AC$40 +$AD$40 +$AE$40</f>
        <v>0.64</v>
      </c>
      <c r="AH40" s="166">
        <f>$P$40 +$R$40 +$S$40 +$U$40 +$X$40 +$AA$40</f>
        <v>0</v>
      </c>
      <c r="AI40" s="180">
        <f>SUM($AG$40+$AH$40)</f>
        <v>0.64</v>
      </c>
    </row>
    <row r="41" spans="1:54" s="15" customFormat="1" ht="12.75" customHeight="1" x14ac:dyDescent="0.3">
      <c r="A41" s="93"/>
      <c r="B41" s="107" t="s">
        <v>68</v>
      </c>
      <c r="C41" s="108"/>
      <c r="D41" s="108"/>
      <c r="E41" s="108"/>
      <c r="F41" s="108"/>
      <c r="G41" s="108"/>
      <c r="H41" s="109" t="s">
        <v>57</v>
      </c>
      <c r="I41" s="117"/>
      <c r="J41" s="124"/>
      <c r="K41" s="125"/>
      <c r="L41" s="125"/>
      <c r="M41" s="125"/>
      <c r="N41" s="125"/>
      <c r="O41" s="125"/>
      <c r="P41" s="125"/>
      <c r="Q41" s="166">
        <v>103.1</v>
      </c>
      <c r="R41" s="166">
        <v>103.1</v>
      </c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9"/>
      <c r="AF41" s="134" t="s">
        <v>69</v>
      </c>
      <c r="AG41" s="163">
        <f>$J$41 +$K$41 +$L$41 +$M$41 +$N$41 +$O$41 +$Q$41 +$T$41 +$V$41 +$W$41 +$Y$41 +$Z$41 +$AB$41 +$AC$41 +$AD$41 +$AE$41</f>
        <v>103.1</v>
      </c>
      <c r="AH41" s="166">
        <f>$P$41 +$R$41 +$S$41 +$U$41 +$X$41 +$AA$41</f>
        <v>103.1</v>
      </c>
      <c r="AI41" s="180">
        <f>SUM($AG$41+$AH$41)</f>
        <v>206.2</v>
      </c>
    </row>
    <row r="42" spans="1:54" s="15" customFormat="1" ht="12.75" customHeight="1" x14ac:dyDescent="0.3">
      <c r="A42" s="92"/>
      <c r="B42" s="110"/>
      <c r="C42" s="108"/>
      <c r="D42" s="108"/>
      <c r="E42" s="108"/>
      <c r="F42" s="108"/>
      <c r="G42" s="108"/>
      <c r="H42" s="111"/>
      <c r="I42" s="117"/>
      <c r="J42" s="124"/>
      <c r="K42" s="125"/>
      <c r="L42" s="125"/>
      <c r="M42" s="125"/>
      <c r="N42" s="125"/>
      <c r="O42" s="125"/>
      <c r="P42" s="125"/>
      <c r="Q42" s="164">
        <v>6.6</v>
      </c>
      <c r="R42" s="164">
        <v>0.9</v>
      </c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9"/>
      <c r="AF42" s="135"/>
      <c r="AG42" s="163">
        <f>$J$42 +$K$42 +$L$42 +$M$42 +$N$42 +$O$42 +$Q$42 +$T$42 +$V$42 +$W$42 +$Y$42 +$Z$42 +$AB$42 +$AC$42 +$AD$42 +$AE$42</f>
        <v>6.6</v>
      </c>
      <c r="AH42" s="166">
        <f>$P$42 +$R$42 +$S$42 +$U$42 +$X$42 +$AA$42</f>
        <v>0.9</v>
      </c>
      <c r="AI42" s="180">
        <f>SUM($AG$42+$AH$42)</f>
        <v>7.5</v>
      </c>
    </row>
    <row r="43" spans="1:54" s="15" customFormat="1" ht="12.75" customHeight="1" x14ac:dyDescent="0.3">
      <c r="A43" s="93"/>
      <c r="B43" s="107" t="s">
        <v>70</v>
      </c>
      <c r="C43" s="108"/>
      <c r="D43" s="108"/>
      <c r="E43" s="108"/>
      <c r="F43" s="108"/>
      <c r="G43" s="108"/>
      <c r="H43" s="109" t="s">
        <v>57</v>
      </c>
      <c r="I43" s="117"/>
      <c r="J43" s="124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66">
        <v>211.5</v>
      </c>
      <c r="AC43" s="125"/>
      <c r="AD43" s="125"/>
      <c r="AE43" s="129"/>
      <c r="AF43" s="134" t="s">
        <v>71</v>
      </c>
      <c r="AG43" s="163">
        <f>$J$43 +$K$43 +$L$43 +$M$43 +$N$43 +$O$43 +$Q$43 +$T$43 +$V$43 +$W$43 +$Y$43 +$Z$43 +$AB$43 +$AC$43 +$AD$43 +$AE$43</f>
        <v>211.5</v>
      </c>
      <c r="AH43" s="166">
        <f>$P$43 +$R$43 +$S$43 +$U$43 +$X$43 +$AA$43</f>
        <v>0</v>
      </c>
      <c r="AI43" s="180">
        <f>SUM($AG$43+$AH$43)</f>
        <v>211.5</v>
      </c>
    </row>
    <row r="44" spans="1:54" s="15" customFormat="1" ht="12.75" customHeight="1" x14ac:dyDescent="0.3">
      <c r="A44" s="92"/>
      <c r="B44" s="110"/>
      <c r="C44" s="108"/>
      <c r="D44" s="108"/>
      <c r="E44" s="108"/>
      <c r="F44" s="108"/>
      <c r="G44" s="108"/>
      <c r="H44" s="111"/>
      <c r="I44" s="117"/>
      <c r="J44" s="124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64">
        <v>13.5</v>
      </c>
      <c r="AC44" s="125"/>
      <c r="AD44" s="125"/>
      <c r="AE44" s="129"/>
      <c r="AF44" s="135"/>
      <c r="AG44" s="163">
        <f>$J$44 +$K$44 +$L$44 +$M$44 +$N$44 +$O$44 +$Q$44 +$T$44 +$V$44 +$W$44 +$Y$44 +$Z$44 +$AB$44 +$AC$44 +$AD$44 +$AE$44</f>
        <v>13.5</v>
      </c>
      <c r="AH44" s="166">
        <f>$P$44 +$R$44 +$S$44 +$U$44 +$X$44 +$AA$44</f>
        <v>0</v>
      </c>
      <c r="AI44" s="180">
        <f>SUM($AG$44+$AH$44)</f>
        <v>13.5</v>
      </c>
    </row>
    <row r="45" spans="1:54" s="15" customFormat="1" ht="12.75" customHeight="1" x14ac:dyDescent="0.3">
      <c r="A45" s="93"/>
      <c r="B45" s="107" t="s">
        <v>72</v>
      </c>
      <c r="C45" s="108"/>
      <c r="D45" s="108"/>
      <c r="E45" s="108"/>
      <c r="F45" s="108"/>
      <c r="G45" s="108"/>
      <c r="H45" s="109" t="s">
        <v>57</v>
      </c>
      <c r="I45" s="117"/>
      <c r="J45" s="124"/>
      <c r="K45" s="125"/>
      <c r="L45" s="166">
        <v>1.8</v>
      </c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9"/>
      <c r="AF45" s="134" t="s">
        <v>55</v>
      </c>
      <c r="AG45" s="163">
        <f>$J$45 +$K$45 +$L$45 +$M$45 +$N$45 +$O$45 +$Q$45 +$T$45 +$V$45 +$W$45 +$Y$45 +$Z$45 +$AB$45 +$AC$45 +$AD$45 +$AE$45</f>
        <v>1.8</v>
      </c>
      <c r="AH45" s="166">
        <f>$P$45 +$R$45 +$S$45 +$U$45 +$X$45 +$AA$45</f>
        <v>0</v>
      </c>
      <c r="AI45" s="180">
        <f>SUM($AG$45+$AH$45)</f>
        <v>1.8</v>
      </c>
    </row>
    <row r="46" spans="1:54" s="15" customFormat="1" ht="12.75" customHeight="1" thickBot="1" x14ac:dyDescent="0.35">
      <c r="A46" s="92"/>
      <c r="B46" s="112"/>
      <c r="C46" s="113"/>
      <c r="D46" s="113"/>
      <c r="E46" s="113"/>
      <c r="F46" s="113"/>
      <c r="G46" s="113"/>
      <c r="H46" s="114"/>
      <c r="I46" s="118"/>
      <c r="J46" s="126"/>
      <c r="K46" s="127"/>
      <c r="L46" s="167">
        <v>0.115</v>
      </c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30"/>
      <c r="AF46" s="136"/>
      <c r="AG46" s="176">
        <f>$J$46 +$K$46 +$L$46 +$M$46 +$N$46 +$O$46 +$Q$46 +$T$46 +$V$46 +$W$46 +$Y$46 +$Z$46 +$AB$46 +$AC$46 +$AD$46 +$AE$46</f>
        <v>0.115</v>
      </c>
      <c r="AH46" s="178">
        <f>$P$46 +$R$46 +$S$46 +$U$46 +$X$46 +$AA$46</f>
        <v>0</v>
      </c>
      <c r="AI46" s="181">
        <f>SUM($AG$46+$AH$46)</f>
        <v>0.115</v>
      </c>
    </row>
    <row r="47" spans="1:54" s="14" customFormat="1" ht="12.75" customHeight="1" x14ac:dyDescent="0.3">
      <c r="A47" s="11"/>
      <c r="B47" s="148"/>
      <c r="C47" s="149" t="s">
        <v>20</v>
      </c>
      <c r="D47" s="149"/>
      <c r="E47" s="149"/>
      <c r="F47" s="149"/>
      <c r="G47" s="149"/>
      <c r="H47" s="24" t="s">
        <v>21</v>
      </c>
      <c r="I47" s="25"/>
      <c r="J47" s="74" t="s">
        <v>22</v>
      </c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9" t="s">
        <v>51</v>
      </c>
      <c r="AG47" s="80" t="s">
        <v>52</v>
      </c>
      <c r="AH47" s="80"/>
      <c r="AI47" s="81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</row>
    <row r="48" spans="1:54" s="15" customFormat="1" ht="12.75" customHeight="1" x14ac:dyDescent="0.3">
      <c r="A48" s="12"/>
      <c r="B48" s="145"/>
      <c r="C48" s="28"/>
      <c r="D48" s="28"/>
      <c r="E48" s="28"/>
      <c r="F48" s="28"/>
      <c r="G48" s="28"/>
      <c r="H48" s="26"/>
      <c r="I48" s="27"/>
      <c r="J48" s="137" t="s">
        <v>36</v>
      </c>
      <c r="K48" s="28"/>
      <c r="L48" s="28"/>
      <c r="M48" s="67">
        <v>0.41666666666666669</v>
      </c>
      <c r="N48" s="28"/>
      <c r="O48" s="68" t="s">
        <v>46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68" t="s">
        <v>50</v>
      </c>
      <c r="AC48" s="28"/>
      <c r="AD48" s="28"/>
      <c r="AE48" s="45"/>
      <c r="AF48" s="82"/>
      <c r="AG48" s="83" t="s">
        <v>31</v>
      </c>
      <c r="AH48" s="83" t="s">
        <v>32</v>
      </c>
      <c r="AI48" s="69" t="s">
        <v>33</v>
      </c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</row>
    <row r="49" spans="1:35" s="15" customFormat="1" ht="12.75" customHeight="1" x14ac:dyDescent="0.3">
      <c r="A49" s="12"/>
      <c r="B49" s="145"/>
      <c r="C49" s="28"/>
      <c r="D49" s="28"/>
      <c r="E49" s="28"/>
      <c r="F49" s="28"/>
      <c r="G49" s="28"/>
      <c r="H49" s="26"/>
      <c r="I49" s="27"/>
      <c r="J49" s="137" t="s">
        <v>34</v>
      </c>
      <c r="K49" s="68" t="s">
        <v>35</v>
      </c>
      <c r="L49" s="68" t="s">
        <v>37</v>
      </c>
      <c r="M49" s="68" t="s">
        <v>38</v>
      </c>
      <c r="N49" s="68" t="s">
        <v>39</v>
      </c>
      <c r="O49" s="68" t="s">
        <v>40</v>
      </c>
      <c r="P49" s="21"/>
      <c r="Q49" s="68" t="s">
        <v>41</v>
      </c>
      <c r="R49" s="21"/>
      <c r="S49" s="68" t="s">
        <v>42</v>
      </c>
      <c r="T49" s="21"/>
      <c r="U49" s="68" t="s">
        <v>43</v>
      </c>
      <c r="V49" s="21"/>
      <c r="W49" s="68" t="s">
        <v>44</v>
      </c>
      <c r="X49" s="21"/>
      <c r="Y49" s="68" t="s">
        <v>45</v>
      </c>
      <c r="Z49" s="68" t="s">
        <v>47</v>
      </c>
      <c r="AA49" s="21"/>
      <c r="AB49" s="203" t="s">
        <v>48</v>
      </c>
      <c r="AC49" s="68" t="s">
        <v>42</v>
      </c>
      <c r="AD49" s="68" t="s">
        <v>49</v>
      </c>
      <c r="AE49" s="76" t="s">
        <v>44</v>
      </c>
      <c r="AF49" s="82"/>
      <c r="AG49" s="28"/>
      <c r="AH49" s="28"/>
      <c r="AI49" s="29"/>
    </row>
    <row r="50" spans="1:35" s="13" customFormat="1" ht="12.75" customHeight="1" x14ac:dyDescent="0.3">
      <c r="B50" s="145"/>
      <c r="C50" s="28"/>
      <c r="D50" s="28"/>
      <c r="E50" s="28"/>
      <c r="F50" s="28"/>
      <c r="G50" s="28"/>
      <c r="H50" s="26"/>
      <c r="I50" s="27"/>
      <c r="J50" s="138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04"/>
      <c r="AC50" s="21"/>
      <c r="AD50" s="21"/>
      <c r="AE50" s="77"/>
      <c r="AF50" s="82"/>
      <c r="AG50" s="28"/>
      <c r="AH50" s="28"/>
      <c r="AI50" s="29"/>
    </row>
    <row r="51" spans="1:35" s="15" customFormat="1" ht="12.75" customHeight="1" x14ac:dyDescent="0.3">
      <c r="A51" s="12"/>
      <c r="B51" s="145"/>
      <c r="C51" s="28"/>
      <c r="D51" s="28"/>
      <c r="E51" s="28"/>
      <c r="F51" s="28"/>
      <c r="G51" s="28"/>
      <c r="H51" s="26"/>
      <c r="I51" s="27"/>
      <c r="J51" s="138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04"/>
      <c r="AC51" s="21"/>
      <c r="AD51" s="21"/>
      <c r="AE51" s="77"/>
      <c r="AF51" s="82"/>
      <c r="AG51" s="28"/>
      <c r="AH51" s="28"/>
      <c r="AI51" s="29"/>
    </row>
    <row r="52" spans="1:35" s="15" customFormat="1" ht="12.75" customHeight="1" x14ac:dyDescent="0.3">
      <c r="A52" s="12"/>
      <c r="B52" s="145"/>
      <c r="C52" s="28"/>
      <c r="D52" s="28"/>
      <c r="E52" s="28"/>
      <c r="F52" s="28"/>
      <c r="G52" s="28"/>
      <c r="H52" s="26"/>
      <c r="I52" s="27"/>
      <c r="J52" s="139" t="s">
        <v>31</v>
      </c>
      <c r="K52" s="70" t="s">
        <v>31</v>
      </c>
      <c r="L52" s="70" t="s">
        <v>31</v>
      </c>
      <c r="M52" s="70" t="s">
        <v>31</v>
      </c>
      <c r="N52" s="70" t="s">
        <v>31</v>
      </c>
      <c r="O52" s="70" t="s">
        <v>31</v>
      </c>
      <c r="P52" s="70" t="s">
        <v>32</v>
      </c>
      <c r="Q52" s="70" t="s">
        <v>31</v>
      </c>
      <c r="R52" s="70" t="s">
        <v>32</v>
      </c>
      <c r="S52" s="70" t="s">
        <v>32</v>
      </c>
      <c r="T52" s="70" t="s">
        <v>31</v>
      </c>
      <c r="U52" s="70" t="s">
        <v>32</v>
      </c>
      <c r="V52" s="70" t="s">
        <v>31</v>
      </c>
      <c r="W52" s="70" t="s">
        <v>31</v>
      </c>
      <c r="X52" s="70" t="s">
        <v>32</v>
      </c>
      <c r="Y52" s="70" t="s">
        <v>31</v>
      </c>
      <c r="Z52" s="70" t="s">
        <v>31</v>
      </c>
      <c r="AA52" s="70" t="s">
        <v>32</v>
      </c>
      <c r="AB52" s="70" t="s">
        <v>31</v>
      </c>
      <c r="AC52" s="70" t="s">
        <v>31</v>
      </c>
      <c r="AD52" s="70" t="s">
        <v>31</v>
      </c>
      <c r="AE52" s="78" t="s">
        <v>31</v>
      </c>
      <c r="AF52" s="82"/>
      <c r="AG52" s="28"/>
      <c r="AH52" s="28"/>
      <c r="AI52" s="29"/>
    </row>
    <row r="53" spans="1:35" s="15" customFormat="1" ht="12.75" customHeight="1" x14ac:dyDescent="0.3">
      <c r="A53" s="12"/>
      <c r="B53" s="145"/>
      <c r="C53" s="28"/>
      <c r="D53" s="28"/>
      <c r="E53" s="28"/>
      <c r="F53" s="28"/>
      <c r="G53" s="28"/>
      <c r="H53" s="26"/>
      <c r="I53" s="27"/>
      <c r="J53" s="140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65"/>
      <c r="AF53" s="82"/>
      <c r="AG53" s="28"/>
      <c r="AH53" s="28"/>
      <c r="AI53" s="29"/>
    </row>
    <row r="54" spans="1:35" s="14" customFormat="1" ht="12.75" customHeight="1" thickBot="1" x14ac:dyDescent="0.35">
      <c r="A54" s="11"/>
      <c r="B54" s="145"/>
      <c r="C54" s="28"/>
      <c r="D54" s="28"/>
      <c r="E54" s="28"/>
      <c r="F54" s="28"/>
      <c r="G54" s="28"/>
      <c r="H54" s="26"/>
      <c r="I54" s="27"/>
      <c r="J54" s="140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65"/>
      <c r="AF54" s="82"/>
      <c r="AG54" s="28"/>
      <c r="AH54" s="28"/>
      <c r="AI54" s="29"/>
    </row>
    <row r="55" spans="1:35" ht="12.75" customHeight="1" x14ac:dyDescent="0.3">
      <c r="B55" s="148"/>
      <c r="C55" s="149" t="s">
        <v>23</v>
      </c>
      <c r="D55" s="149"/>
      <c r="E55" s="149"/>
      <c r="F55" s="149"/>
      <c r="G55" s="149"/>
      <c r="H55" s="149"/>
      <c r="I55" s="152"/>
      <c r="J55" s="72">
        <v>64</v>
      </c>
      <c r="K55" s="73">
        <v>64</v>
      </c>
      <c r="L55" s="73">
        <v>64</v>
      </c>
      <c r="M55" s="73">
        <v>64</v>
      </c>
      <c r="N55" s="73">
        <v>64</v>
      </c>
      <c r="O55" s="73">
        <v>64</v>
      </c>
      <c r="P55" s="73">
        <v>9</v>
      </c>
      <c r="Q55" s="73">
        <v>64</v>
      </c>
      <c r="R55" s="73">
        <v>9</v>
      </c>
      <c r="S55" s="73">
        <v>9</v>
      </c>
      <c r="T55" s="73">
        <v>64</v>
      </c>
      <c r="U55" s="73">
        <v>9</v>
      </c>
      <c r="V55" s="73">
        <v>64</v>
      </c>
      <c r="W55" s="73">
        <v>64</v>
      </c>
      <c r="X55" s="73">
        <v>9</v>
      </c>
      <c r="Y55" s="73">
        <v>64</v>
      </c>
      <c r="Z55" s="73">
        <v>64</v>
      </c>
      <c r="AA55" s="73">
        <v>9</v>
      </c>
      <c r="AB55" s="73">
        <v>64</v>
      </c>
      <c r="AC55" s="73">
        <v>64</v>
      </c>
      <c r="AD55" s="73">
        <v>64</v>
      </c>
      <c r="AE55" s="84">
        <v>64</v>
      </c>
      <c r="AF55" s="157"/>
      <c r="AG55" s="156"/>
      <c r="AH55" s="87"/>
      <c r="AI55" s="88"/>
    </row>
    <row r="56" spans="1:35" ht="12.75" customHeight="1" x14ac:dyDescent="0.3">
      <c r="B56" s="145"/>
      <c r="C56" s="28" t="s">
        <v>24</v>
      </c>
      <c r="D56" s="28"/>
      <c r="E56" s="28"/>
      <c r="F56" s="28"/>
      <c r="G56" s="28"/>
      <c r="H56" s="28"/>
      <c r="I56" s="45"/>
      <c r="J56" s="153">
        <v>200</v>
      </c>
      <c r="K56" s="154">
        <v>29</v>
      </c>
      <c r="L56" s="154">
        <v>180</v>
      </c>
      <c r="M56" s="154">
        <v>200</v>
      </c>
      <c r="N56" s="154">
        <v>150</v>
      </c>
      <c r="O56" s="154">
        <v>200</v>
      </c>
      <c r="P56" s="154">
        <v>200</v>
      </c>
      <c r="Q56" s="154">
        <v>110</v>
      </c>
      <c r="R56" s="154">
        <v>110</v>
      </c>
      <c r="S56" s="154">
        <v>50</v>
      </c>
      <c r="T56" s="154">
        <v>50</v>
      </c>
      <c r="U56" s="154">
        <v>200</v>
      </c>
      <c r="V56" s="154">
        <v>200</v>
      </c>
      <c r="W56" s="154">
        <v>20</v>
      </c>
      <c r="X56" s="154">
        <v>20</v>
      </c>
      <c r="Y56" s="154">
        <v>23</v>
      </c>
      <c r="Z56" s="154">
        <v>80</v>
      </c>
      <c r="AA56" s="154">
        <v>80</v>
      </c>
      <c r="AB56" s="154">
        <v>100</v>
      </c>
      <c r="AC56" s="154">
        <v>50</v>
      </c>
      <c r="AD56" s="154">
        <v>200</v>
      </c>
      <c r="AE56" s="155">
        <v>12</v>
      </c>
      <c r="AF56" s="158"/>
      <c r="AG56" s="159"/>
      <c r="AH56" s="160"/>
      <c r="AI56" s="161"/>
    </row>
    <row r="57" spans="1:35" s="15" customFormat="1" ht="9" customHeight="1" x14ac:dyDescent="0.3">
      <c r="A57" s="93"/>
      <c r="B57" s="107" t="s">
        <v>73</v>
      </c>
      <c r="C57" s="108"/>
      <c r="D57" s="108"/>
      <c r="E57" s="108"/>
      <c r="F57" s="108"/>
      <c r="G57" s="108"/>
      <c r="H57" s="109" t="s">
        <v>57</v>
      </c>
      <c r="I57" s="117"/>
      <c r="J57" s="124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66">
        <v>8.1999999999999993</v>
      </c>
      <c r="AE57" s="129"/>
      <c r="AF57" s="134" t="s">
        <v>55</v>
      </c>
      <c r="AG57" s="163">
        <f>$J$57 +$K$57 +$L$57 +$M$57 +$N$57 +$O$57 +$Q$57 +$T$57 +$V$57 +$W$57 +$Y$57 +$Z$57 +$AB$57 +$AC$57 +$AD$57 +$AE$57</f>
        <v>8.1999999999999993</v>
      </c>
      <c r="AH57" s="166">
        <f>$P$57 +$R$57 +$S$57 +$U$57 +$X$57 +$AA$57</f>
        <v>0</v>
      </c>
      <c r="AI57" s="180">
        <f>SUM($AG$57+$AH$57)</f>
        <v>8.1999999999999993</v>
      </c>
    </row>
    <row r="58" spans="1:35" s="15" customFormat="1" ht="12.75" customHeight="1" x14ac:dyDescent="0.3">
      <c r="A58" s="92"/>
      <c r="B58" s="110"/>
      <c r="C58" s="108"/>
      <c r="D58" s="108"/>
      <c r="E58" s="108"/>
      <c r="F58" s="108"/>
      <c r="G58" s="108"/>
      <c r="H58" s="111"/>
      <c r="I58" s="117"/>
      <c r="J58" s="124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64">
        <v>0.5</v>
      </c>
      <c r="AE58" s="129"/>
      <c r="AF58" s="135"/>
      <c r="AG58" s="163">
        <f>$J$58 +$K$58 +$L$58 +$M$58 +$N$58 +$O$58 +$Q$58 +$T$58 +$V$58 +$W$58 +$Y$58 +$Z$58 +$AB$58 +$AC$58 +$AD$58 +$AE$58</f>
        <v>0.5</v>
      </c>
      <c r="AH58" s="166">
        <f>$P$58 +$R$58 +$S$58 +$U$58 +$X$58 +$AA$58</f>
        <v>0</v>
      </c>
      <c r="AI58" s="180">
        <f>SUM($AG$58+$AH$58)</f>
        <v>0.5</v>
      </c>
    </row>
    <row r="59" spans="1:35" s="15" customFormat="1" ht="9.6" customHeight="1" x14ac:dyDescent="0.3">
      <c r="A59" s="93"/>
      <c r="B59" s="107" t="s">
        <v>74</v>
      </c>
      <c r="C59" s="108"/>
      <c r="D59" s="108"/>
      <c r="E59" s="108"/>
      <c r="F59" s="108"/>
      <c r="G59" s="108"/>
      <c r="H59" s="109" t="s">
        <v>57</v>
      </c>
      <c r="I59" s="117"/>
      <c r="J59" s="124"/>
      <c r="K59" s="125"/>
      <c r="L59" s="125"/>
      <c r="M59" s="125"/>
      <c r="N59" s="125"/>
      <c r="O59" s="166">
        <v>6</v>
      </c>
      <c r="P59" s="166">
        <v>6</v>
      </c>
      <c r="Q59" s="125"/>
      <c r="R59" s="125"/>
      <c r="S59" s="166">
        <v>5.95</v>
      </c>
      <c r="T59" s="166">
        <v>5.95</v>
      </c>
      <c r="U59" s="125"/>
      <c r="V59" s="125"/>
      <c r="W59" s="125"/>
      <c r="X59" s="125"/>
      <c r="Y59" s="125"/>
      <c r="Z59" s="166">
        <v>0.95</v>
      </c>
      <c r="AA59" s="166">
        <v>0.95</v>
      </c>
      <c r="AB59" s="125"/>
      <c r="AC59" s="166">
        <v>5.95</v>
      </c>
      <c r="AD59" s="125"/>
      <c r="AE59" s="129"/>
      <c r="AF59" s="134" t="s">
        <v>75</v>
      </c>
      <c r="AG59" s="163">
        <f>$J$59 +$K$59 +$L$59 +$M$59 +$N$59 +$O$59 +$Q$59 +$T$59 +$V$59 +$W$59 +$Y$59 +$Z$59 +$AB$59 +$AC$59 +$AD$59 +$AE$59</f>
        <v>18.849999999999998</v>
      </c>
      <c r="AH59" s="166">
        <f>$P$59 +$R$59 +$S$59 +$U$59 +$X$59 +$AA$59</f>
        <v>12.899999999999999</v>
      </c>
      <c r="AI59" s="180">
        <f>SUM($AG$59+$AH$59)</f>
        <v>31.749999999999996</v>
      </c>
    </row>
    <row r="60" spans="1:35" s="15" customFormat="1" ht="12.75" customHeight="1" x14ac:dyDescent="0.3">
      <c r="A60" s="92"/>
      <c r="B60" s="110"/>
      <c r="C60" s="108"/>
      <c r="D60" s="108"/>
      <c r="E60" s="108"/>
      <c r="F60" s="108"/>
      <c r="G60" s="108"/>
      <c r="H60" s="111"/>
      <c r="I60" s="117"/>
      <c r="J60" s="124"/>
      <c r="K60" s="125"/>
      <c r="L60" s="125"/>
      <c r="M60" s="125"/>
      <c r="N60" s="125"/>
      <c r="O60" s="164">
        <v>0.38400000000000001</v>
      </c>
      <c r="P60" s="164">
        <v>5.3999999999999999E-2</v>
      </c>
      <c r="Q60" s="125"/>
      <c r="R60" s="125"/>
      <c r="S60" s="164">
        <v>5.3999999999999999E-2</v>
      </c>
      <c r="T60" s="164">
        <v>0.38100000000000001</v>
      </c>
      <c r="U60" s="125"/>
      <c r="V60" s="125"/>
      <c r="W60" s="125"/>
      <c r="X60" s="125"/>
      <c r="Y60" s="125"/>
      <c r="Z60" s="164">
        <v>6.0999999999999999E-2</v>
      </c>
      <c r="AA60" s="164">
        <v>8.9999999999999993E-3</v>
      </c>
      <c r="AB60" s="125"/>
      <c r="AC60" s="164">
        <v>0.38100000000000001</v>
      </c>
      <c r="AD60" s="125"/>
      <c r="AE60" s="129"/>
      <c r="AF60" s="135"/>
      <c r="AG60" s="163">
        <f>$J$60 +$K$60 +$L$60 +$M$60 +$N$60 +$O$60 +$Q$60 +$T$60 +$V$60 +$W$60 +$Y$60 +$Z$60 +$AB$60 +$AC$60 +$AD$60 +$AE$60</f>
        <v>1.2070000000000001</v>
      </c>
      <c r="AH60" s="166">
        <f>$P$60 +$R$60 +$S$60 +$U$60 +$X$60 +$AA$60</f>
        <v>0.11699999999999999</v>
      </c>
      <c r="AI60" s="180">
        <f>SUM($AG$60+$AH$60)</f>
        <v>1.3240000000000001</v>
      </c>
    </row>
    <row r="61" spans="1:35" s="15" customFormat="1" ht="9" customHeight="1" x14ac:dyDescent="0.3">
      <c r="A61" s="93"/>
      <c r="B61" s="107" t="s">
        <v>76</v>
      </c>
      <c r="C61" s="108"/>
      <c r="D61" s="108"/>
      <c r="E61" s="108"/>
      <c r="F61" s="108"/>
      <c r="G61" s="108"/>
      <c r="H61" s="109" t="s">
        <v>57</v>
      </c>
      <c r="I61" s="117"/>
      <c r="J61" s="124"/>
      <c r="K61" s="125"/>
      <c r="L61" s="125"/>
      <c r="M61" s="125"/>
      <c r="N61" s="125"/>
      <c r="O61" s="166">
        <v>16</v>
      </c>
      <c r="P61" s="166">
        <v>16</v>
      </c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9"/>
      <c r="AF61" s="134" t="s">
        <v>77</v>
      </c>
      <c r="AG61" s="163">
        <f>$J$61 +$K$61 +$L$61 +$M$61 +$N$61 +$O$61 +$Q$61 +$T$61 +$V$61 +$W$61 +$Y$61 +$Z$61 +$AB$61 +$AC$61 +$AD$61 +$AE$61</f>
        <v>16</v>
      </c>
      <c r="AH61" s="166">
        <f>$P$61 +$R$61 +$S$61 +$U$61 +$X$61 +$AA$61</f>
        <v>16</v>
      </c>
      <c r="AI61" s="180">
        <f>SUM($AG$61+$AH$61)</f>
        <v>32</v>
      </c>
    </row>
    <row r="62" spans="1:35" s="15" customFormat="1" ht="12.75" customHeight="1" x14ac:dyDescent="0.3">
      <c r="A62" s="92"/>
      <c r="B62" s="110"/>
      <c r="C62" s="108"/>
      <c r="D62" s="108"/>
      <c r="E62" s="108"/>
      <c r="F62" s="108"/>
      <c r="G62" s="108"/>
      <c r="H62" s="111"/>
      <c r="I62" s="117"/>
      <c r="J62" s="124"/>
      <c r="K62" s="125"/>
      <c r="L62" s="125"/>
      <c r="M62" s="125"/>
      <c r="N62" s="125"/>
      <c r="O62" s="164">
        <v>1</v>
      </c>
      <c r="P62" s="164">
        <v>0.1</v>
      </c>
      <c r="Q62" s="125"/>
      <c r="R62" s="125"/>
      <c r="S62" s="125"/>
      <c r="T62" s="125"/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9"/>
      <c r="AF62" s="135"/>
      <c r="AG62" s="163">
        <f>$J$62 +$K$62 +$L$62 +$M$62 +$N$62 +$O$62 +$Q$62 +$T$62 +$V$62 +$W$62 +$Y$62 +$Z$62 +$AB$62 +$AC$62 +$AD$62 +$AE$62</f>
        <v>1</v>
      </c>
      <c r="AH62" s="166">
        <f>$P$62 +$R$62 +$S$62 +$U$62 +$X$62 +$AA$62</f>
        <v>0.1</v>
      </c>
      <c r="AI62" s="180">
        <f>SUM($AG$62+$AH$62)</f>
        <v>1.1000000000000001</v>
      </c>
    </row>
    <row r="63" spans="1:35" s="15" customFormat="1" ht="7.8" customHeight="1" x14ac:dyDescent="0.3">
      <c r="A63" s="93"/>
      <c r="B63" s="107" t="s">
        <v>78</v>
      </c>
      <c r="C63" s="108"/>
      <c r="D63" s="108"/>
      <c r="E63" s="108"/>
      <c r="F63" s="108"/>
      <c r="G63" s="108"/>
      <c r="H63" s="109" t="s">
        <v>60</v>
      </c>
      <c r="I63" s="117"/>
      <c r="J63" s="124"/>
      <c r="K63" s="125"/>
      <c r="L63" s="125"/>
      <c r="M63" s="125"/>
      <c r="N63" s="125"/>
      <c r="O63" s="125"/>
      <c r="P63" s="125"/>
      <c r="Q63" s="166">
        <v>1.38</v>
      </c>
      <c r="R63" s="166">
        <v>1.38</v>
      </c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  <c r="AD63" s="125"/>
      <c r="AE63" s="129"/>
      <c r="AF63" s="134" t="s">
        <v>55</v>
      </c>
      <c r="AG63" s="163">
        <f>$J$63 +$K$63 +$L$63 +$M$63 +$N$63 +$O$63 +$Q$63 +$T$63 +$V$63 +$W$63 +$Y$63 +$Z$63 +$AB$63 +$AC$63 +$AD$63 +$AE$63</f>
        <v>1.38</v>
      </c>
      <c r="AH63" s="166">
        <f>$P$63 +$R$63 +$S$63 +$U$63 +$X$63 +$AA$63</f>
        <v>1.38</v>
      </c>
      <c r="AI63" s="180">
        <f>SUM($AG$63+$AH$63)</f>
        <v>2.76</v>
      </c>
    </row>
    <row r="64" spans="1:35" s="15" customFormat="1" ht="12.75" customHeight="1" x14ac:dyDescent="0.3">
      <c r="A64" s="92"/>
      <c r="B64" s="110"/>
      <c r="C64" s="108"/>
      <c r="D64" s="108"/>
      <c r="E64" s="108"/>
      <c r="F64" s="108"/>
      <c r="G64" s="108"/>
      <c r="H64" s="111"/>
      <c r="I64" s="117"/>
      <c r="J64" s="124"/>
      <c r="K64" s="125"/>
      <c r="L64" s="125"/>
      <c r="M64" s="125"/>
      <c r="N64" s="125"/>
      <c r="O64" s="125"/>
      <c r="P64" s="125"/>
      <c r="Q64" s="164">
        <v>0.09</v>
      </c>
      <c r="R64" s="164">
        <v>0.01</v>
      </c>
      <c r="S64" s="125"/>
      <c r="T64" s="125"/>
      <c r="U64" s="125"/>
      <c r="V64" s="125"/>
      <c r="W64" s="125"/>
      <c r="X64" s="125"/>
      <c r="Y64" s="125"/>
      <c r="Z64" s="125"/>
      <c r="AA64" s="125"/>
      <c r="AB64" s="125"/>
      <c r="AC64" s="125"/>
      <c r="AD64" s="125"/>
      <c r="AE64" s="129"/>
      <c r="AF64" s="135"/>
      <c r="AG64" s="163">
        <f>$J$64 +$K$64 +$L$64 +$M$64 +$N$64 +$O$64 +$Q$64 +$T$64 +$V$64 +$W$64 +$Y$64 +$Z$64 +$AB$64 +$AC$64 +$AD$64 +$AE$64</f>
        <v>0.09</v>
      </c>
      <c r="AH64" s="166">
        <f>$P$64 +$R$64 +$S$64 +$U$64 +$X$64 +$AA$64</f>
        <v>0.01</v>
      </c>
      <c r="AI64" s="180">
        <f>SUM($AG$64+$AH$64)</f>
        <v>9.9999999999999992E-2</v>
      </c>
    </row>
    <row r="65" spans="1:35" s="15" customFormat="1" ht="9.6" customHeight="1" x14ac:dyDescent="0.3">
      <c r="A65" s="93"/>
      <c r="B65" s="107" t="s">
        <v>79</v>
      </c>
      <c r="C65" s="108"/>
      <c r="D65" s="108"/>
      <c r="E65" s="108"/>
      <c r="F65" s="108"/>
      <c r="G65" s="108"/>
      <c r="H65" s="109" t="s">
        <v>57</v>
      </c>
      <c r="I65" s="117"/>
      <c r="J65" s="163">
        <v>4</v>
      </c>
      <c r="K65" s="125"/>
      <c r="L65" s="125"/>
      <c r="M65" s="125"/>
      <c r="N65" s="125"/>
      <c r="O65" s="166">
        <v>4</v>
      </c>
      <c r="P65" s="166">
        <v>4</v>
      </c>
      <c r="Q65" s="125"/>
      <c r="R65" s="125"/>
      <c r="S65" s="166">
        <v>3.25</v>
      </c>
      <c r="T65" s="166">
        <v>3.25</v>
      </c>
      <c r="U65" s="125"/>
      <c r="V65" s="125"/>
      <c r="W65" s="125"/>
      <c r="X65" s="125"/>
      <c r="Y65" s="125"/>
      <c r="Z65" s="125"/>
      <c r="AA65" s="125"/>
      <c r="AB65" s="166">
        <v>2</v>
      </c>
      <c r="AC65" s="166">
        <v>3.25</v>
      </c>
      <c r="AD65" s="125"/>
      <c r="AE65" s="129"/>
      <c r="AF65" s="134" t="s">
        <v>55</v>
      </c>
      <c r="AG65" s="163">
        <f>$J$65 +$K$65 +$L$65 +$M$65 +$N$65 +$O$65 +$Q$65 +$T$65 +$V$65 +$W$65 +$Y$65 +$Z$65 +$AB$65 +$AC$65 +$AD$65 +$AE$65</f>
        <v>16.5</v>
      </c>
      <c r="AH65" s="166">
        <f>$P$65 +$R$65 +$S$65 +$U$65 +$X$65 +$AA$65</f>
        <v>7.25</v>
      </c>
      <c r="AI65" s="180">
        <f>SUM($AG$65+$AH$65)</f>
        <v>23.75</v>
      </c>
    </row>
    <row r="66" spans="1:35" s="15" customFormat="1" ht="12.75" customHeight="1" x14ac:dyDescent="0.3">
      <c r="A66" s="92"/>
      <c r="B66" s="110"/>
      <c r="C66" s="108"/>
      <c r="D66" s="108"/>
      <c r="E66" s="108"/>
      <c r="F66" s="108"/>
      <c r="G66" s="108"/>
      <c r="H66" s="111"/>
      <c r="I66" s="117"/>
      <c r="J66" s="162">
        <v>0.26</v>
      </c>
      <c r="K66" s="125"/>
      <c r="L66" s="125"/>
      <c r="M66" s="125"/>
      <c r="N66" s="125"/>
      <c r="O66" s="164">
        <v>0.26</v>
      </c>
      <c r="P66" s="164">
        <v>0.04</v>
      </c>
      <c r="Q66" s="125"/>
      <c r="R66" s="125"/>
      <c r="S66" s="164">
        <v>0.03</v>
      </c>
      <c r="T66" s="164">
        <v>0.21</v>
      </c>
      <c r="U66" s="125"/>
      <c r="V66" s="125"/>
      <c r="W66" s="125"/>
      <c r="X66" s="125"/>
      <c r="Y66" s="125"/>
      <c r="Z66" s="125"/>
      <c r="AA66" s="125"/>
      <c r="AB66" s="164">
        <v>0.13</v>
      </c>
      <c r="AC66" s="164">
        <v>0.21</v>
      </c>
      <c r="AD66" s="125"/>
      <c r="AE66" s="129"/>
      <c r="AF66" s="135"/>
      <c r="AG66" s="163">
        <f>$J$66 +$K$66 +$L$66 +$M$66 +$N$66 +$O$66 +$Q$66 +$T$66 +$V$66 +$W$66 +$Y$66 +$Z$66 +$AB$66 +$AC$66 +$AD$66 +$AE$66</f>
        <v>1.07</v>
      </c>
      <c r="AH66" s="166">
        <f>$P$66 +$R$66 +$S$66 +$U$66 +$X$66 +$AA$66</f>
        <v>7.0000000000000007E-2</v>
      </c>
      <c r="AI66" s="180">
        <f>SUM($AG$66+$AH$66)</f>
        <v>1.1400000000000001</v>
      </c>
    </row>
    <row r="67" spans="1:35" s="15" customFormat="1" ht="9" customHeight="1" x14ac:dyDescent="0.3">
      <c r="A67" s="93"/>
      <c r="B67" s="107" t="s">
        <v>80</v>
      </c>
      <c r="C67" s="108"/>
      <c r="D67" s="108"/>
      <c r="E67" s="108"/>
      <c r="F67" s="108"/>
      <c r="G67" s="108"/>
      <c r="H67" s="109" t="s">
        <v>60</v>
      </c>
      <c r="I67" s="117"/>
      <c r="J67" s="163">
        <v>73.400000000000006</v>
      </c>
      <c r="K67" s="125"/>
      <c r="L67" s="166">
        <v>90</v>
      </c>
      <c r="M67" s="125"/>
      <c r="N67" s="125"/>
      <c r="O67" s="125"/>
      <c r="P67" s="125"/>
      <c r="Q67" s="125"/>
      <c r="R67" s="125"/>
      <c r="S67" s="166">
        <v>22.5</v>
      </c>
      <c r="T67" s="166">
        <v>22.5</v>
      </c>
      <c r="U67" s="125"/>
      <c r="V67" s="125"/>
      <c r="W67" s="125"/>
      <c r="X67" s="125"/>
      <c r="Y67" s="125"/>
      <c r="Z67" s="125"/>
      <c r="AA67" s="125"/>
      <c r="AB67" s="125"/>
      <c r="AC67" s="166">
        <v>22.5</v>
      </c>
      <c r="AD67" s="125"/>
      <c r="AE67" s="129"/>
      <c r="AF67" s="134" t="s">
        <v>81</v>
      </c>
      <c r="AG67" s="163">
        <f>$J$67 +$K$67 +$L$67 +$M$67 +$N$67 +$O$67 +$Q$67 +$T$67 +$V$67 +$W$67 +$Y$67 +$Z$67 +$AB$67 +$AC$67 +$AD$67 +$AE$67</f>
        <v>208.4</v>
      </c>
      <c r="AH67" s="166">
        <f>$P$67 +$R$67 +$S$67 +$U$67 +$X$67 +$AA$67</f>
        <v>22.5</v>
      </c>
      <c r="AI67" s="180">
        <f>SUM($AG$67+$AH$67)</f>
        <v>230.9</v>
      </c>
    </row>
    <row r="68" spans="1:35" s="15" customFormat="1" ht="12.75" customHeight="1" x14ac:dyDescent="0.3">
      <c r="A68" s="92"/>
      <c r="B68" s="110"/>
      <c r="C68" s="108"/>
      <c r="D68" s="108"/>
      <c r="E68" s="108"/>
      <c r="F68" s="108"/>
      <c r="G68" s="108"/>
      <c r="H68" s="111"/>
      <c r="I68" s="117"/>
      <c r="J68" s="162">
        <v>4.7</v>
      </c>
      <c r="K68" s="125"/>
      <c r="L68" s="164">
        <v>5.8</v>
      </c>
      <c r="M68" s="125"/>
      <c r="N68" s="125"/>
      <c r="O68" s="125"/>
      <c r="P68" s="125"/>
      <c r="Q68" s="125"/>
      <c r="R68" s="125"/>
      <c r="S68" s="164">
        <v>0.2</v>
      </c>
      <c r="T68" s="164">
        <v>1.4</v>
      </c>
      <c r="U68" s="125"/>
      <c r="V68" s="125"/>
      <c r="W68" s="125"/>
      <c r="X68" s="125"/>
      <c r="Y68" s="125"/>
      <c r="Z68" s="125"/>
      <c r="AA68" s="125"/>
      <c r="AB68" s="125"/>
      <c r="AC68" s="164">
        <v>1.4</v>
      </c>
      <c r="AD68" s="125"/>
      <c r="AE68" s="129"/>
      <c r="AF68" s="135"/>
      <c r="AG68" s="163">
        <f>$J$68 +$K$68 +$L$68 +$M$68 +$N$68 +$O$68 +$Q$68 +$T$68 +$V$68 +$W$68 +$Y$68 +$Z$68 +$AB$68 +$AC$68 +$AD$68 +$AE$68</f>
        <v>13.3</v>
      </c>
      <c r="AH68" s="166">
        <f>$P$68 +$R$68 +$S$68 +$U$68 +$X$68 +$AA$68</f>
        <v>0.2</v>
      </c>
      <c r="AI68" s="180">
        <f>SUM($AG$68+$AH$68)</f>
        <v>13.5</v>
      </c>
    </row>
    <row r="69" spans="1:35" s="15" customFormat="1" ht="8.4" customHeight="1" x14ac:dyDescent="0.3">
      <c r="A69" s="93"/>
      <c r="B69" s="107" t="s">
        <v>82</v>
      </c>
      <c r="C69" s="108"/>
      <c r="D69" s="108"/>
      <c r="E69" s="108"/>
      <c r="F69" s="108"/>
      <c r="G69" s="108"/>
      <c r="H69" s="109" t="s">
        <v>57</v>
      </c>
      <c r="I69" s="117"/>
      <c r="J69" s="124"/>
      <c r="K69" s="125"/>
      <c r="L69" s="125"/>
      <c r="M69" s="125"/>
      <c r="N69" s="125"/>
      <c r="O69" s="166">
        <v>12.05</v>
      </c>
      <c r="P69" s="166">
        <v>12.05</v>
      </c>
      <c r="Q69" s="125"/>
      <c r="R69" s="125"/>
      <c r="S69" s="166">
        <v>6</v>
      </c>
      <c r="T69" s="166">
        <v>6</v>
      </c>
      <c r="U69" s="125"/>
      <c r="V69" s="125"/>
      <c r="W69" s="125"/>
      <c r="X69" s="125"/>
      <c r="Y69" s="125"/>
      <c r="Z69" s="166">
        <v>2.13</v>
      </c>
      <c r="AA69" s="166">
        <v>2.13</v>
      </c>
      <c r="AB69" s="125"/>
      <c r="AC69" s="166">
        <v>6</v>
      </c>
      <c r="AD69" s="125"/>
      <c r="AE69" s="129"/>
      <c r="AF69" s="134" t="s">
        <v>83</v>
      </c>
      <c r="AG69" s="163">
        <f>$J$69 +$K$69 +$L$69 +$M$69 +$N$69 +$O$69 +$Q$69 +$T$69 +$V$69 +$W$69 +$Y$69 +$Z$69 +$AB$69 +$AC$69 +$AD$69 +$AE$69</f>
        <v>26.18</v>
      </c>
      <c r="AH69" s="166">
        <f>$P$69 +$R$69 +$S$69 +$U$69 +$X$69 +$AA$69</f>
        <v>20.18</v>
      </c>
      <c r="AI69" s="180">
        <f>SUM($AG$69+$AH$69)</f>
        <v>46.36</v>
      </c>
    </row>
    <row r="70" spans="1:35" s="15" customFormat="1" ht="12.75" customHeight="1" x14ac:dyDescent="0.3">
      <c r="A70" s="92"/>
      <c r="B70" s="110"/>
      <c r="C70" s="108"/>
      <c r="D70" s="108"/>
      <c r="E70" s="108"/>
      <c r="F70" s="108"/>
      <c r="G70" s="108"/>
      <c r="H70" s="111"/>
      <c r="I70" s="117"/>
      <c r="J70" s="124"/>
      <c r="K70" s="125"/>
      <c r="L70" s="125"/>
      <c r="M70" s="125"/>
      <c r="N70" s="125"/>
      <c r="O70" s="164">
        <v>0.77100000000000002</v>
      </c>
      <c r="P70" s="164">
        <v>0.108</v>
      </c>
      <c r="Q70" s="125"/>
      <c r="R70" s="125"/>
      <c r="S70" s="164">
        <v>5.3999999999999999E-2</v>
      </c>
      <c r="T70" s="164">
        <v>0.38400000000000001</v>
      </c>
      <c r="U70" s="125"/>
      <c r="V70" s="125"/>
      <c r="W70" s="125"/>
      <c r="X70" s="125"/>
      <c r="Y70" s="125"/>
      <c r="Z70" s="164">
        <v>0.13600000000000001</v>
      </c>
      <c r="AA70" s="164">
        <v>1.9E-2</v>
      </c>
      <c r="AB70" s="125"/>
      <c r="AC70" s="164">
        <v>0.38400000000000001</v>
      </c>
      <c r="AD70" s="125"/>
      <c r="AE70" s="129"/>
      <c r="AF70" s="135"/>
      <c r="AG70" s="163">
        <f>$J$70 +$K$70 +$L$70 +$M$70 +$N$70 +$O$70 +$Q$70 +$T$70 +$V$70 +$W$70 +$Y$70 +$Z$70 +$AB$70 +$AC$70 +$AD$70 +$AE$70</f>
        <v>1.6749999999999998</v>
      </c>
      <c r="AH70" s="166">
        <f>$P$70 +$R$70 +$S$70 +$U$70 +$X$70 +$AA$70</f>
        <v>0.18099999999999999</v>
      </c>
      <c r="AI70" s="180">
        <f>SUM($AG$70+$AH$70)</f>
        <v>1.8559999999999999</v>
      </c>
    </row>
    <row r="71" spans="1:35" s="15" customFormat="1" ht="9.6" customHeight="1" x14ac:dyDescent="0.3">
      <c r="A71" s="93"/>
      <c r="B71" s="107" t="s">
        <v>84</v>
      </c>
      <c r="C71" s="108"/>
      <c r="D71" s="108"/>
      <c r="E71" s="108"/>
      <c r="F71" s="108"/>
      <c r="G71" s="108"/>
      <c r="H71" s="109" t="s">
        <v>57</v>
      </c>
      <c r="I71" s="117"/>
      <c r="J71" s="124"/>
      <c r="K71" s="125"/>
      <c r="L71" s="125"/>
      <c r="M71" s="125"/>
      <c r="N71" s="125"/>
      <c r="O71" s="125"/>
      <c r="P71" s="125"/>
      <c r="Q71" s="125"/>
      <c r="R71" s="125"/>
      <c r="S71" s="166">
        <v>2.25</v>
      </c>
      <c r="T71" s="166">
        <v>2.25</v>
      </c>
      <c r="U71" s="125"/>
      <c r="V71" s="125"/>
      <c r="W71" s="125"/>
      <c r="X71" s="125"/>
      <c r="Y71" s="125"/>
      <c r="Z71" s="125"/>
      <c r="AA71" s="125"/>
      <c r="AB71" s="125"/>
      <c r="AC71" s="166">
        <v>2.25</v>
      </c>
      <c r="AD71" s="125"/>
      <c r="AE71" s="129"/>
      <c r="AF71" s="134" t="s">
        <v>85</v>
      </c>
      <c r="AG71" s="163">
        <f>$J$71 +$K$71 +$L$71 +$M$71 +$N$71 +$O$71 +$Q$71 +$T$71 +$V$71 +$W$71 +$Y$71 +$Z$71 +$AB$71 +$AC$71 +$AD$71 +$AE$71</f>
        <v>4.5</v>
      </c>
      <c r="AH71" s="166">
        <f>$P$71 +$R$71 +$S$71 +$U$71 +$X$71 +$AA$71</f>
        <v>2.25</v>
      </c>
      <c r="AI71" s="180">
        <f>SUM($AG$71+$AH$71)</f>
        <v>6.75</v>
      </c>
    </row>
    <row r="72" spans="1:35" s="15" customFormat="1" ht="12.75" customHeight="1" x14ac:dyDescent="0.3">
      <c r="A72" s="92"/>
      <c r="B72" s="110"/>
      <c r="C72" s="108"/>
      <c r="D72" s="108"/>
      <c r="E72" s="108"/>
      <c r="F72" s="108"/>
      <c r="G72" s="108"/>
      <c r="H72" s="111"/>
      <c r="I72" s="117"/>
      <c r="J72" s="124"/>
      <c r="K72" s="125"/>
      <c r="L72" s="125"/>
      <c r="M72" s="125"/>
      <c r="N72" s="125"/>
      <c r="O72" s="125"/>
      <c r="P72" s="125"/>
      <c r="Q72" s="125"/>
      <c r="R72" s="125"/>
      <c r="S72" s="164">
        <v>0.02</v>
      </c>
      <c r="T72" s="164">
        <v>0.14399999999999999</v>
      </c>
      <c r="U72" s="125"/>
      <c r="V72" s="125"/>
      <c r="W72" s="125"/>
      <c r="X72" s="125"/>
      <c r="Y72" s="125"/>
      <c r="Z72" s="125"/>
      <c r="AA72" s="125"/>
      <c r="AB72" s="125"/>
      <c r="AC72" s="164">
        <v>0.14399999999999999</v>
      </c>
      <c r="AD72" s="125"/>
      <c r="AE72" s="129"/>
      <c r="AF72" s="135"/>
      <c r="AG72" s="163">
        <f>$J$72 +$K$72 +$L$72 +$M$72 +$N$72 +$O$72 +$Q$72 +$T$72 +$V$72 +$W$72 +$Y$72 +$Z$72 +$AB$72 +$AC$72 +$AD$72 +$AE$72</f>
        <v>0.28799999999999998</v>
      </c>
      <c r="AH72" s="166">
        <f>$P$72 +$R$72 +$S$72 +$U$72 +$X$72 +$AA$72</f>
        <v>0.02</v>
      </c>
      <c r="AI72" s="180">
        <f>SUM($AG$72+$AH$72)</f>
        <v>0.308</v>
      </c>
    </row>
    <row r="73" spans="1:35" s="15" customFormat="1" ht="12.75" customHeight="1" x14ac:dyDescent="0.3">
      <c r="A73" s="93"/>
      <c r="B73" s="107" t="s">
        <v>86</v>
      </c>
      <c r="C73" s="108"/>
      <c r="D73" s="108"/>
      <c r="E73" s="108"/>
      <c r="F73" s="108"/>
      <c r="G73" s="108"/>
      <c r="H73" s="109" t="s">
        <v>57</v>
      </c>
      <c r="I73" s="117"/>
      <c r="J73" s="124"/>
      <c r="K73" s="125"/>
      <c r="L73" s="125"/>
      <c r="M73" s="125"/>
      <c r="N73" s="125"/>
      <c r="O73" s="125"/>
      <c r="P73" s="125"/>
      <c r="Q73" s="166">
        <v>6.875</v>
      </c>
      <c r="R73" s="166">
        <v>6.875</v>
      </c>
      <c r="S73" s="125"/>
      <c r="T73" s="125"/>
      <c r="U73" s="125"/>
      <c r="V73" s="125"/>
      <c r="W73" s="125"/>
      <c r="X73" s="125"/>
      <c r="Y73" s="125"/>
      <c r="Z73" s="125"/>
      <c r="AA73" s="125"/>
      <c r="AB73" s="125"/>
      <c r="AC73" s="125"/>
      <c r="AD73" s="125"/>
      <c r="AE73" s="129"/>
      <c r="AF73" s="134" t="s">
        <v>87</v>
      </c>
      <c r="AG73" s="163">
        <f>$J$73 +$K$73 +$L$73 +$M$73 +$N$73 +$O$73 +$Q$73 +$T$73 +$V$73 +$W$73 +$Y$73 +$Z$73 +$AB$73 +$AC$73 +$AD$73 +$AE$73</f>
        <v>6.875</v>
      </c>
      <c r="AH73" s="166">
        <f>$P$73 +$R$73 +$S$73 +$U$73 +$X$73 +$AA$73</f>
        <v>6.875</v>
      </c>
      <c r="AI73" s="180">
        <f>SUM($AG$73+$AH$73)</f>
        <v>13.75</v>
      </c>
    </row>
    <row r="74" spans="1:35" s="15" customFormat="1" ht="12.75" customHeight="1" x14ac:dyDescent="0.3">
      <c r="A74" s="92"/>
      <c r="B74" s="110"/>
      <c r="C74" s="108"/>
      <c r="D74" s="108"/>
      <c r="E74" s="108"/>
      <c r="F74" s="108"/>
      <c r="G74" s="108"/>
      <c r="H74" s="111"/>
      <c r="I74" s="117"/>
      <c r="J74" s="124"/>
      <c r="K74" s="125"/>
      <c r="L74" s="125"/>
      <c r="M74" s="125"/>
      <c r="N74" s="125"/>
      <c r="O74" s="125"/>
      <c r="P74" s="125"/>
      <c r="Q74" s="164">
        <v>0.44</v>
      </c>
      <c r="R74" s="164">
        <v>6.2E-2</v>
      </c>
      <c r="S74" s="125"/>
      <c r="T74" s="125"/>
      <c r="U74" s="125"/>
      <c r="V74" s="125"/>
      <c r="W74" s="125"/>
      <c r="X74" s="125"/>
      <c r="Y74" s="125"/>
      <c r="Z74" s="125"/>
      <c r="AA74" s="125"/>
      <c r="AB74" s="125"/>
      <c r="AC74" s="125"/>
      <c r="AD74" s="125"/>
      <c r="AE74" s="129"/>
      <c r="AF74" s="135"/>
      <c r="AG74" s="163">
        <f>$J$74 +$K$74 +$L$74 +$M$74 +$N$74 +$O$74 +$Q$74 +$T$74 +$V$74 +$W$74 +$Y$74 +$Z$74 +$AB$74 +$AC$74 +$AD$74 +$AE$74</f>
        <v>0.44</v>
      </c>
      <c r="AH74" s="166">
        <f>$P$74 +$R$74 +$S$74 +$U$74 +$X$74 +$AA$74</f>
        <v>6.2E-2</v>
      </c>
      <c r="AI74" s="180">
        <f>SUM($AG$74+$AH$74)</f>
        <v>0.502</v>
      </c>
    </row>
    <row r="75" spans="1:35" s="15" customFormat="1" ht="12.75" customHeight="1" x14ac:dyDescent="0.3">
      <c r="A75" s="93"/>
      <c r="B75" s="107" t="s">
        <v>88</v>
      </c>
      <c r="C75" s="108"/>
      <c r="D75" s="108"/>
      <c r="E75" s="108"/>
      <c r="F75" s="108"/>
      <c r="G75" s="108"/>
      <c r="H75" s="109" t="s">
        <v>57</v>
      </c>
      <c r="I75" s="117"/>
      <c r="J75" s="163">
        <v>4</v>
      </c>
      <c r="K75" s="125"/>
      <c r="L75" s="166">
        <v>9</v>
      </c>
      <c r="M75" s="166">
        <v>15</v>
      </c>
      <c r="N75" s="125"/>
      <c r="O75" s="125"/>
      <c r="P75" s="125"/>
      <c r="Q75" s="125"/>
      <c r="R75" s="125"/>
      <c r="S75" s="166">
        <v>0.45</v>
      </c>
      <c r="T75" s="166">
        <v>0.45</v>
      </c>
      <c r="U75" s="166">
        <v>15</v>
      </c>
      <c r="V75" s="166">
        <v>15</v>
      </c>
      <c r="W75" s="125"/>
      <c r="X75" s="125"/>
      <c r="Y75" s="125"/>
      <c r="Z75" s="125"/>
      <c r="AA75" s="125"/>
      <c r="AB75" s="125"/>
      <c r="AC75" s="166">
        <v>0.45</v>
      </c>
      <c r="AD75" s="166">
        <v>10</v>
      </c>
      <c r="AE75" s="129"/>
      <c r="AF75" s="134" t="s">
        <v>55</v>
      </c>
      <c r="AG75" s="163">
        <f>$J$75 +$K$75 +$L$75 +$M$75 +$N$75 +$O$75 +$Q$75 +$T$75 +$V$75 +$W$75 +$Y$75 +$Z$75 +$AB$75 +$AC$75 +$AD$75 +$AE$75</f>
        <v>53.900000000000006</v>
      </c>
      <c r="AH75" s="166">
        <f>$P$75 +$R$75 +$S$75 +$U$75 +$X$75 +$AA$75</f>
        <v>15.45</v>
      </c>
      <c r="AI75" s="180">
        <f>SUM($AG$75+$AH$75)</f>
        <v>69.350000000000009</v>
      </c>
    </row>
    <row r="76" spans="1:35" s="15" customFormat="1" ht="12.75" customHeight="1" x14ac:dyDescent="0.3">
      <c r="A76" s="92"/>
      <c r="B76" s="110"/>
      <c r="C76" s="108"/>
      <c r="D76" s="108"/>
      <c r="E76" s="108"/>
      <c r="F76" s="108"/>
      <c r="G76" s="108"/>
      <c r="H76" s="111"/>
      <c r="I76" s="117"/>
      <c r="J76" s="162">
        <v>0.26</v>
      </c>
      <c r="K76" s="125"/>
      <c r="L76" s="164">
        <v>0.57999999999999996</v>
      </c>
      <c r="M76" s="164">
        <v>0.96</v>
      </c>
      <c r="N76" s="125"/>
      <c r="O76" s="125"/>
      <c r="P76" s="125"/>
      <c r="Q76" s="125"/>
      <c r="R76" s="125"/>
      <c r="S76" s="164">
        <v>4.0000000000000001E-3</v>
      </c>
      <c r="T76" s="164">
        <v>0.03</v>
      </c>
      <c r="U76" s="164">
        <v>0.14000000000000001</v>
      </c>
      <c r="V76" s="164">
        <v>0.96</v>
      </c>
      <c r="W76" s="125"/>
      <c r="X76" s="125"/>
      <c r="Y76" s="125"/>
      <c r="Z76" s="125"/>
      <c r="AA76" s="125"/>
      <c r="AB76" s="125"/>
      <c r="AC76" s="164">
        <v>0.03</v>
      </c>
      <c r="AD76" s="164">
        <v>0.64</v>
      </c>
      <c r="AE76" s="129"/>
      <c r="AF76" s="135"/>
      <c r="AG76" s="163">
        <f>$J$76 +$K$76 +$L$76 +$M$76 +$N$76 +$O$76 +$Q$76 +$T$76 +$V$76 +$W$76 +$Y$76 +$Z$76 +$AB$76 +$AC$76 +$AD$76 +$AE$76</f>
        <v>3.46</v>
      </c>
      <c r="AH76" s="166">
        <f>$P$76 +$R$76 +$S$76 +$U$76 +$X$76 +$AA$76</f>
        <v>0.14400000000000002</v>
      </c>
      <c r="AI76" s="180">
        <f>SUM($AG$76+$AH$76)</f>
        <v>3.6040000000000001</v>
      </c>
    </row>
    <row r="77" spans="1:35" s="15" customFormat="1" ht="12.75" customHeight="1" x14ac:dyDescent="0.3">
      <c r="A77" s="93"/>
      <c r="B77" s="107" t="s">
        <v>89</v>
      </c>
      <c r="C77" s="108"/>
      <c r="D77" s="108"/>
      <c r="E77" s="108"/>
      <c r="F77" s="108"/>
      <c r="G77" s="108"/>
      <c r="H77" s="109" t="s">
        <v>57</v>
      </c>
      <c r="I77" s="117"/>
      <c r="J77" s="124"/>
      <c r="K77" s="125"/>
      <c r="L77" s="125"/>
      <c r="M77" s="125"/>
      <c r="N77" s="125"/>
      <c r="O77" s="125"/>
      <c r="P77" s="125"/>
      <c r="Q77" s="125"/>
      <c r="R77" s="125"/>
      <c r="S77" s="125"/>
      <c r="T77" s="125"/>
      <c r="U77" s="166">
        <v>10</v>
      </c>
      <c r="V77" s="166">
        <v>10</v>
      </c>
      <c r="W77" s="125"/>
      <c r="X77" s="125"/>
      <c r="Y77" s="125"/>
      <c r="Z77" s="125"/>
      <c r="AA77" s="125"/>
      <c r="AB77" s="125"/>
      <c r="AC77" s="125"/>
      <c r="AD77" s="125"/>
      <c r="AE77" s="129"/>
      <c r="AF77" s="134" t="s">
        <v>55</v>
      </c>
      <c r="AG77" s="163">
        <f>$J$77 +$K$77 +$L$77 +$M$77 +$N$77 +$O$77 +$Q$77 +$T$77 +$V$77 +$W$77 +$Y$77 +$Z$77 +$AB$77 +$AC$77 +$AD$77 +$AE$77</f>
        <v>10</v>
      </c>
      <c r="AH77" s="166">
        <f>$P$77 +$R$77 +$S$77 +$U$77 +$X$77 +$AA$77</f>
        <v>10</v>
      </c>
      <c r="AI77" s="180">
        <f>SUM($AG$77+$AH$77)</f>
        <v>20</v>
      </c>
    </row>
    <row r="78" spans="1:35" s="15" customFormat="1" ht="12.75" customHeight="1" x14ac:dyDescent="0.3">
      <c r="A78" s="92"/>
      <c r="B78" s="110"/>
      <c r="C78" s="108"/>
      <c r="D78" s="108"/>
      <c r="E78" s="108"/>
      <c r="F78" s="108"/>
      <c r="G78" s="108"/>
      <c r="H78" s="111"/>
      <c r="I78" s="117"/>
      <c r="J78" s="124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64">
        <v>0.1</v>
      </c>
      <c r="V78" s="164">
        <v>0.6</v>
      </c>
      <c r="W78" s="125"/>
      <c r="X78" s="125"/>
      <c r="Y78" s="125"/>
      <c r="Z78" s="125"/>
      <c r="AA78" s="125"/>
      <c r="AB78" s="125"/>
      <c r="AC78" s="125"/>
      <c r="AD78" s="125"/>
      <c r="AE78" s="129"/>
      <c r="AF78" s="135"/>
      <c r="AG78" s="163">
        <f>$J$78 +$K$78 +$L$78 +$M$78 +$N$78 +$O$78 +$Q$78 +$T$78 +$V$78 +$W$78 +$Y$78 +$Z$78 +$AB$78 +$AC$78 +$AD$78 +$AE$78</f>
        <v>0.6</v>
      </c>
      <c r="AH78" s="166">
        <f>$P$78 +$R$78 +$S$78 +$U$78 +$X$78 +$AA$78</f>
        <v>0.1</v>
      </c>
      <c r="AI78" s="180">
        <f>SUM($AG$78+$AH$78)</f>
        <v>0.7</v>
      </c>
    </row>
    <row r="79" spans="1:35" s="15" customFormat="1" ht="12.75" customHeight="1" x14ac:dyDescent="0.3">
      <c r="A79" s="93"/>
      <c r="B79" s="107" t="s">
        <v>90</v>
      </c>
      <c r="C79" s="108"/>
      <c r="D79" s="108"/>
      <c r="E79" s="108"/>
      <c r="F79" s="108"/>
      <c r="G79" s="108"/>
      <c r="H79" s="109" t="s">
        <v>57</v>
      </c>
      <c r="I79" s="117"/>
      <c r="J79" s="124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5"/>
      <c r="Y79" s="125"/>
      <c r="Z79" s="125"/>
      <c r="AA79" s="125"/>
      <c r="AB79" s="166">
        <v>9.3800000000000008</v>
      </c>
      <c r="AC79" s="125"/>
      <c r="AD79" s="125"/>
      <c r="AE79" s="129"/>
      <c r="AF79" s="134" t="s">
        <v>91</v>
      </c>
      <c r="AG79" s="163">
        <f>$J$79 +$K$79 +$L$79 +$M$79 +$N$79 +$O$79 +$Q$79 +$T$79 +$V$79 +$W$79 +$Y$79 +$Z$79 +$AB$79 +$AC$79 +$AD$79 +$AE$79</f>
        <v>9.3800000000000008</v>
      </c>
      <c r="AH79" s="166">
        <f>$P$79 +$R$79 +$S$79 +$U$79 +$X$79 +$AA$79</f>
        <v>0</v>
      </c>
      <c r="AI79" s="180">
        <f>SUM($AG$79+$AH$79)</f>
        <v>9.3800000000000008</v>
      </c>
    </row>
    <row r="80" spans="1:35" s="15" customFormat="1" ht="12.75" customHeight="1" x14ac:dyDescent="0.3">
      <c r="A80" s="92"/>
      <c r="B80" s="110"/>
      <c r="C80" s="108"/>
      <c r="D80" s="108"/>
      <c r="E80" s="108"/>
      <c r="F80" s="108"/>
      <c r="G80" s="108"/>
      <c r="H80" s="111"/>
      <c r="I80" s="117"/>
      <c r="J80" s="124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125"/>
      <c r="W80" s="125"/>
      <c r="X80" s="125"/>
      <c r="Y80" s="125"/>
      <c r="Z80" s="125"/>
      <c r="AA80" s="125"/>
      <c r="AB80" s="164">
        <v>0.6</v>
      </c>
      <c r="AC80" s="125"/>
      <c r="AD80" s="125"/>
      <c r="AE80" s="129"/>
      <c r="AF80" s="135"/>
      <c r="AG80" s="163">
        <f>$J$80 +$K$80 +$L$80 +$M$80 +$N$80 +$O$80 +$Q$80 +$T$80 +$V$80 +$W$80 +$Y$80 +$Z$80 +$AB$80 +$AC$80 +$AD$80 +$AE$80</f>
        <v>0.6</v>
      </c>
      <c r="AH80" s="166">
        <f>$P$80 +$R$80 +$S$80 +$U$80 +$X$80 +$AA$80</f>
        <v>0</v>
      </c>
      <c r="AI80" s="180">
        <f>SUM($AG$80+$AH$80)</f>
        <v>0.6</v>
      </c>
    </row>
    <row r="81" spans="1:35" s="15" customFormat="1" ht="12.75" customHeight="1" x14ac:dyDescent="0.3">
      <c r="A81" s="93"/>
      <c r="B81" s="107" t="s">
        <v>92</v>
      </c>
      <c r="C81" s="108"/>
      <c r="D81" s="108"/>
      <c r="E81" s="108"/>
      <c r="F81" s="108"/>
      <c r="G81" s="108"/>
      <c r="H81" s="109" t="s">
        <v>57</v>
      </c>
      <c r="I81" s="117"/>
      <c r="J81" s="163">
        <v>0.8</v>
      </c>
      <c r="K81" s="125"/>
      <c r="L81" s="125"/>
      <c r="M81" s="125"/>
      <c r="N81" s="125"/>
      <c r="O81" s="166">
        <v>1</v>
      </c>
      <c r="P81" s="166">
        <v>1</v>
      </c>
      <c r="Q81" s="166">
        <v>0.34100000000000003</v>
      </c>
      <c r="R81" s="166">
        <v>0.34100000000000003</v>
      </c>
      <c r="S81" s="166">
        <v>0.36</v>
      </c>
      <c r="T81" s="166">
        <v>0.36</v>
      </c>
      <c r="U81" s="125"/>
      <c r="V81" s="125"/>
      <c r="W81" s="125"/>
      <c r="X81" s="125"/>
      <c r="Y81" s="125"/>
      <c r="Z81" s="166">
        <v>0.8</v>
      </c>
      <c r="AA81" s="166">
        <v>0.8</v>
      </c>
      <c r="AB81" s="166">
        <v>0.25</v>
      </c>
      <c r="AC81" s="166">
        <v>0.36</v>
      </c>
      <c r="AD81" s="125"/>
      <c r="AE81" s="129"/>
      <c r="AF81" s="134" t="s">
        <v>55</v>
      </c>
      <c r="AG81" s="163">
        <f>$J$81 +$K$81 +$L$81 +$M$81 +$N$81 +$O$81 +$Q$81 +$T$81 +$V$81 +$W$81 +$Y$81 +$Z$81 +$AB$81 +$AC$81 +$AD$81 +$AE$81</f>
        <v>3.911</v>
      </c>
      <c r="AH81" s="166">
        <f>$P$81 +$R$81 +$S$81 +$U$81 +$X$81 +$AA$81</f>
        <v>2.5010000000000003</v>
      </c>
      <c r="AI81" s="180">
        <f>SUM($AG$81+$AH$81)</f>
        <v>6.4120000000000008</v>
      </c>
    </row>
    <row r="82" spans="1:35" s="15" customFormat="1" ht="12.75" customHeight="1" x14ac:dyDescent="0.3">
      <c r="A82" s="92"/>
      <c r="B82" s="110"/>
      <c r="C82" s="108"/>
      <c r="D82" s="108"/>
      <c r="E82" s="108"/>
      <c r="F82" s="108"/>
      <c r="G82" s="108"/>
      <c r="H82" s="111"/>
      <c r="I82" s="117"/>
      <c r="J82" s="162">
        <v>5.0999999999999997E-2</v>
      </c>
      <c r="K82" s="125"/>
      <c r="L82" s="125"/>
      <c r="M82" s="125"/>
      <c r="N82" s="125"/>
      <c r="O82" s="164">
        <v>6.4000000000000001E-2</v>
      </c>
      <c r="P82" s="164">
        <v>8.9999999999999993E-3</v>
      </c>
      <c r="Q82" s="164">
        <v>2.1999999999999999E-2</v>
      </c>
      <c r="R82" s="164">
        <v>3.0000000000000001E-3</v>
      </c>
      <c r="S82" s="164">
        <v>3.0000000000000001E-3</v>
      </c>
      <c r="T82" s="164">
        <v>2.3E-2</v>
      </c>
      <c r="U82" s="125"/>
      <c r="V82" s="125"/>
      <c r="W82" s="125"/>
      <c r="X82" s="125"/>
      <c r="Y82" s="125"/>
      <c r="Z82" s="164">
        <v>5.0999999999999997E-2</v>
      </c>
      <c r="AA82" s="164">
        <v>7.0000000000000001E-3</v>
      </c>
      <c r="AB82" s="164">
        <v>0.02</v>
      </c>
      <c r="AC82" s="164">
        <v>2.3E-2</v>
      </c>
      <c r="AD82" s="125"/>
      <c r="AE82" s="129"/>
      <c r="AF82" s="135"/>
      <c r="AG82" s="163">
        <f>$J$82 +$K$82 +$L$82 +$M$82 +$N$82 +$O$82 +$Q$82 +$T$82 +$V$82 +$W$82 +$Y$82 +$Z$82 +$AB$82 +$AC$82 +$AD$82 +$AE$82</f>
        <v>0.25399999999999995</v>
      </c>
      <c r="AH82" s="166">
        <f>$P$82 +$R$82 +$S$82 +$U$82 +$X$82 +$AA$82</f>
        <v>2.1999999999999999E-2</v>
      </c>
      <c r="AI82" s="180">
        <f>SUM($AG$82+$AH$82)</f>
        <v>0.27599999999999997</v>
      </c>
    </row>
    <row r="83" spans="1:35" s="15" customFormat="1" ht="12.75" customHeight="1" x14ac:dyDescent="0.3">
      <c r="A83" s="93"/>
      <c r="B83" s="107" t="s">
        <v>93</v>
      </c>
      <c r="C83" s="108"/>
      <c r="D83" s="108"/>
      <c r="E83" s="108"/>
      <c r="F83" s="108"/>
      <c r="G83" s="108"/>
      <c r="H83" s="109" t="s">
        <v>57</v>
      </c>
      <c r="I83" s="117"/>
      <c r="J83" s="124"/>
      <c r="K83" s="125"/>
      <c r="L83" s="125"/>
      <c r="M83" s="125"/>
      <c r="N83" s="125"/>
      <c r="O83" s="125"/>
      <c r="P83" s="125"/>
      <c r="Q83" s="125"/>
      <c r="R83" s="125"/>
      <c r="S83" s="125"/>
      <c r="T83" s="125"/>
      <c r="U83" s="125"/>
      <c r="V83" s="125"/>
      <c r="W83" s="125"/>
      <c r="X83" s="125"/>
      <c r="Y83" s="166">
        <v>23.1</v>
      </c>
      <c r="Z83" s="125"/>
      <c r="AA83" s="125"/>
      <c r="AB83" s="125"/>
      <c r="AC83" s="125"/>
      <c r="AD83" s="125"/>
      <c r="AE83" s="129"/>
      <c r="AF83" s="134" t="s">
        <v>55</v>
      </c>
      <c r="AG83" s="163">
        <f>$J$83 +$K$83 +$L$83 +$M$83 +$N$83 +$O$83 +$Q$83 +$T$83 +$V$83 +$W$83 +$Y$83 +$Z$83 +$AB$83 +$AC$83 +$AD$83 +$AE$83</f>
        <v>23.1</v>
      </c>
      <c r="AH83" s="166">
        <f>$P$83 +$R$83 +$S$83 +$U$83 +$X$83 +$AA$83</f>
        <v>0</v>
      </c>
      <c r="AI83" s="180">
        <f>SUM($AG$83+$AH$83)</f>
        <v>23.1</v>
      </c>
    </row>
    <row r="84" spans="1:35" s="15" customFormat="1" ht="12.75" customHeight="1" x14ac:dyDescent="0.3">
      <c r="A84" s="92"/>
      <c r="B84" s="110"/>
      <c r="C84" s="108"/>
      <c r="D84" s="108"/>
      <c r="E84" s="108"/>
      <c r="F84" s="108"/>
      <c r="G84" s="108"/>
      <c r="H84" s="111"/>
      <c r="I84" s="117"/>
      <c r="J84" s="124"/>
      <c r="K84" s="125"/>
      <c r="L84" s="125"/>
      <c r="M84" s="125"/>
      <c r="N84" s="125"/>
      <c r="O84" s="125"/>
      <c r="P84" s="125"/>
      <c r="Q84" s="125"/>
      <c r="R84" s="125"/>
      <c r="S84" s="125"/>
      <c r="T84" s="125"/>
      <c r="U84" s="125"/>
      <c r="V84" s="125"/>
      <c r="W84" s="125"/>
      <c r="X84" s="125"/>
      <c r="Y84" s="164">
        <v>1.5</v>
      </c>
      <c r="Z84" s="125"/>
      <c r="AA84" s="125"/>
      <c r="AB84" s="125"/>
      <c r="AC84" s="125"/>
      <c r="AD84" s="125"/>
      <c r="AE84" s="129"/>
      <c r="AF84" s="135"/>
      <c r="AG84" s="163">
        <f>$J$84 +$K$84 +$L$84 +$M$84 +$N$84 +$O$84 +$Q$84 +$T$84 +$V$84 +$W$84 +$Y$84 +$Z$84 +$AB$84 +$AC$84 +$AD$84 +$AE$84</f>
        <v>1.5</v>
      </c>
      <c r="AH84" s="166">
        <f>$P$84 +$R$84 +$S$84 +$U$84 +$X$84 +$AA$84</f>
        <v>0</v>
      </c>
      <c r="AI84" s="180">
        <f>SUM($AG$84+$AH$84)</f>
        <v>1.5</v>
      </c>
    </row>
    <row r="85" spans="1:35" s="15" customFormat="1" ht="12.75" customHeight="1" x14ac:dyDescent="0.3">
      <c r="A85" s="93"/>
      <c r="B85" s="107" t="s">
        <v>94</v>
      </c>
      <c r="C85" s="108"/>
      <c r="D85" s="108"/>
      <c r="E85" s="108"/>
      <c r="F85" s="108"/>
      <c r="G85" s="108"/>
      <c r="H85" s="109" t="s">
        <v>57</v>
      </c>
      <c r="I85" s="117"/>
      <c r="J85" s="124"/>
      <c r="K85" s="125"/>
      <c r="L85" s="125"/>
      <c r="M85" s="125"/>
      <c r="N85" s="125"/>
      <c r="O85" s="125"/>
      <c r="P85" s="125"/>
      <c r="Q85" s="125"/>
      <c r="R85" s="125"/>
      <c r="S85" s="125"/>
      <c r="T85" s="125"/>
      <c r="U85" s="125"/>
      <c r="V85" s="125"/>
      <c r="W85" s="166">
        <v>20</v>
      </c>
      <c r="X85" s="166">
        <v>20</v>
      </c>
      <c r="Y85" s="125"/>
      <c r="Z85" s="125"/>
      <c r="AA85" s="125"/>
      <c r="AB85" s="125"/>
      <c r="AC85" s="125"/>
      <c r="AD85" s="125"/>
      <c r="AE85" s="173">
        <v>12.3</v>
      </c>
      <c r="AF85" s="134" t="s">
        <v>55</v>
      </c>
      <c r="AG85" s="163">
        <f>$J$85 +$K$85 +$L$85 +$M$85 +$N$85 +$O$85 +$Q$85 +$T$85 +$V$85 +$W$85 +$Y$85 +$Z$85 +$AB$85 +$AC$85 +$AD$85 +$AE$85</f>
        <v>32.299999999999997</v>
      </c>
      <c r="AH85" s="166">
        <f>$P$85 +$R$85 +$S$85 +$U$85 +$X$85 +$AA$85</f>
        <v>20</v>
      </c>
      <c r="AI85" s="180">
        <f>SUM($AG$85+$AH$85)</f>
        <v>52.3</v>
      </c>
    </row>
    <row r="86" spans="1:35" s="15" customFormat="1" ht="12.75" customHeight="1" x14ac:dyDescent="0.3">
      <c r="A86" s="92"/>
      <c r="B86" s="110"/>
      <c r="C86" s="108"/>
      <c r="D86" s="108"/>
      <c r="E86" s="108"/>
      <c r="F86" s="108"/>
      <c r="G86" s="108"/>
      <c r="H86" s="111"/>
      <c r="I86" s="117"/>
      <c r="J86" s="124"/>
      <c r="K86" s="125"/>
      <c r="L86" s="125"/>
      <c r="M86" s="125"/>
      <c r="N86" s="125"/>
      <c r="O86" s="125"/>
      <c r="P86" s="125"/>
      <c r="Q86" s="125"/>
      <c r="R86" s="125"/>
      <c r="S86" s="125"/>
      <c r="T86" s="125"/>
      <c r="U86" s="125"/>
      <c r="V86" s="125"/>
      <c r="W86" s="164">
        <v>1.3</v>
      </c>
      <c r="X86" s="164">
        <v>0.2</v>
      </c>
      <c r="Y86" s="125"/>
      <c r="Z86" s="125"/>
      <c r="AA86" s="125"/>
      <c r="AB86" s="125"/>
      <c r="AC86" s="125"/>
      <c r="AD86" s="125"/>
      <c r="AE86" s="172">
        <v>0.8</v>
      </c>
      <c r="AF86" s="135"/>
      <c r="AG86" s="163">
        <f>$J$86 +$K$86 +$L$86 +$M$86 +$N$86 +$O$86 +$Q$86 +$T$86 +$V$86 +$W$86 +$Y$86 +$Z$86 +$AB$86 +$AC$86 +$AD$86 +$AE$86</f>
        <v>2.1</v>
      </c>
      <c r="AH86" s="166">
        <f>$P$86 +$R$86 +$S$86 +$U$86 +$X$86 +$AA$86</f>
        <v>0.2</v>
      </c>
      <c r="AI86" s="180">
        <f>SUM($AG$86+$AH$86)</f>
        <v>2.3000000000000003</v>
      </c>
    </row>
    <row r="87" spans="1:35" s="15" customFormat="1" ht="12.75" customHeight="1" x14ac:dyDescent="0.3">
      <c r="A87" s="93"/>
      <c r="B87" s="107" t="s">
        <v>95</v>
      </c>
      <c r="C87" s="108"/>
      <c r="D87" s="108"/>
      <c r="E87" s="108"/>
      <c r="F87" s="108"/>
      <c r="G87" s="108"/>
      <c r="H87" s="109" t="s">
        <v>57</v>
      </c>
      <c r="I87" s="117"/>
      <c r="J87" s="124"/>
      <c r="K87" s="125"/>
      <c r="L87" s="125"/>
      <c r="M87" s="125"/>
      <c r="N87" s="125"/>
      <c r="O87" s="125"/>
      <c r="P87" s="125"/>
      <c r="Q87" s="125"/>
      <c r="R87" s="125"/>
      <c r="S87" s="125"/>
      <c r="T87" s="125"/>
      <c r="U87" s="125"/>
      <c r="V87" s="125"/>
      <c r="W87" s="125"/>
      <c r="X87" s="125"/>
      <c r="Y87" s="125"/>
      <c r="Z87" s="166">
        <v>15.2</v>
      </c>
      <c r="AA87" s="166">
        <v>15.2</v>
      </c>
      <c r="AB87" s="125"/>
      <c r="AC87" s="125"/>
      <c r="AD87" s="125"/>
      <c r="AE87" s="129"/>
      <c r="AF87" s="134" t="s">
        <v>96</v>
      </c>
      <c r="AG87" s="163">
        <f>$J$87 +$K$87 +$L$87 +$M$87 +$N$87 +$O$87 +$Q$87 +$T$87 +$V$87 +$W$87 +$Y$87 +$Z$87 +$AB$87 +$AC$87 +$AD$87 +$AE$87</f>
        <v>15.2</v>
      </c>
      <c r="AH87" s="166">
        <f>$P$87 +$R$87 +$S$87 +$U$87 +$X$87 +$AA$87</f>
        <v>15.2</v>
      </c>
      <c r="AI87" s="180">
        <f>SUM($AG$87+$AH$87)</f>
        <v>30.4</v>
      </c>
    </row>
    <row r="88" spans="1:35" s="15" customFormat="1" ht="12.75" customHeight="1" thickBot="1" x14ac:dyDescent="0.35">
      <c r="A88" s="92"/>
      <c r="B88" s="112"/>
      <c r="C88" s="113"/>
      <c r="D88" s="113"/>
      <c r="E88" s="113"/>
      <c r="F88" s="113"/>
      <c r="G88" s="113"/>
      <c r="H88" s="114"/>
      <c r="I88" s="118"/>
      <c r="J88" s="126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27"/>
      <c r="V88" s="127"/>
      <c r="W88" s="127"/>
      <c r="X88" s="127"/>
      <c r="Y88" s="127"/>
      <c r="Z88" s="167">
        <v>1</v>
      </c>
      <c r="AA88" s="167">
        <v>0.1</v>
      </c>
      <c r="AB88" s="127"/>
      <c r="AC88" s="127"/>
      <c r="AD88" s="127"/>
      <c r="AE88" s="130"/>
      <c r="AF88" s="136"/>
      <c r="AG88" s="176">
        <f>$J$88 +$K$88 +$L$88 +$M$88 +$N$88 +$O$88 +$Q$88 +$T$88 +$V$88 +$W$88 +$Y$88 +$Z$88 +$AB$88 +$AC$88 +$AD$88 +$AE$88</f>
        <v>1</v>
      </c>
      <c r="AH88" s="178">
        <f>$P$88 +$R$88 +$S$88 +$U$88 +$X$88 +$AA$88</f>
        <v>0.1</v>
      </c>
      <c r="AI88" s="181">
        <f>SUM($AG$88+$AH$88)</f>
        <v>1.1000000000000001</v>
      </c>
    </row>
    <row r="89" spans="1:35" s="15" customFormat="1" ht="12.75" customHeight="1" x14ac:dyDescent="0.3">
      <c r="A89" s="93"/>
      <c r="B89" s="107" t="s">
        <v>97</v>
      </c>
      <c r="C89" s="108"/>
      <c r="D89" s="108"/>
      <c r="E89" s="108"/>
      <c r="F89" s="108"/>
      <c r="G89" s="108"/>
      <c r="H89" s="109" t="s">
        <v>57</v>
      </c>
      <c r="I89" s="117"/>
      <c r="J89" s="124"/>
      <c r="K89" s="125"/>
      <c r="L89" s="125"/>
      <c r="M89" s="125"/>
      <c r="N89" s="125"/>
      <c r="O89" s="125"/>
      <c r="P89" s="125"/>
      <c r="Q89" s="125"/>
      <c r="R89" s="125"/>
      <c r="S89" s="125"/>
      <c r="T89" s="125"/>
      <c r="U89" s="125"/>
      <c r="V89" s="125"/>
      <c r="W89" s="125"/>
      <c r="X89" s="125"/>
      <c r="Y89" s="125"/>
      <c r="Z89" s="125"/>
      <c r="AA89" s="125"/>
      <c r="AB89" s="125"/>
      <c r="AC89" s="125"/>
      <c r="AD89" s="166">
        <v>0.2</v>
      </c>
      <c r="AE89" s="129"/>
      <c r="AF89" s="134" t="s">
        <v>98</v>
      </c>
      <c r="AG89" s="163">
        <f>$J$89 +$K$89 +$L$89 +$M$89 +$N$89 +$O$89 +$Q$89 +$T$89 +$V$89 +$W$89 +$Y$89 +$Z$89 +$AB$89 +$AC$89 +$AD$89 +$AE$89</f>
        <v>0.2</v>
      </c>
      <c r="AH89" s="166">
        <f>$P$89 +$R$89 +$S$89 +$U$89 +$X$89 +$AA$89</f>
        <v>0</v>
      </c>
      <c r="AI89" s="180">
        <f>SUM($AG$89+$AH$89)</f>
        <v>0.2</v>
      </c>
    </row>
    <row r="90" spans="1:35" s="15" customFormat="1" ht="12.75" customHeight="1" x14ac:dyDescent="0.3">
      <c r="A90" s="92"/>
      <c r="B90" s="110"/>
      <c r="C90" s="108"/>
      <c r="D90" s="108"/>
      <c r="E90" s="108"/>
      <c r="F90" s="108"/>
      <c r="G90" s="108"/>
      <c r="H90" s="111"/>
      <c r="I90" s="117"/>
      <c r="J90" s="124"/>
      <c r="K90" s="125"/>
      <c r="L90" s="125"/>
      <c r="M90" s="125"/>
      <c r="N90" s="125"/>
      <c r="O90" s="125"/>
      <c r="P90" s="125"/>
      <c r="Q90" s="125"/>
      <c r="R90" s="125"/>
      <c r="S90" s="125"/>
      <c r="T90" s="125"/>
      <c r="U90" s="125"/>
      <c r="V90" s="125"/>
      <c r="W90" s="125"/>
      <c r="X90" s="125"/>
      <c r="Y90" s="125"/>
      <c r="Z90" s="125"/>
      <c r="AA90" s="125"/>
      <c r="AB90" s="125"/>
      <c r="AC90" s="125"/>
      <c r="AD90" s="164">
        <v>1.2999999999999999E-2</v>
      </c>
      <c r="AE90" s="129"/>
      <c r="AF90" s="135"/>
      <c r="AG90" s="163">
        <f>$J$90 +$K$90 +$L$90 +$M$90 +$N$90 +$O$90 +$Q$90 +$T$90 +$V$90 +$W$90 +$Y$90 +$Z$90 +$AB$90 +$AC$90 +$AD$90 +$AE$90</f>
        <v>1.2999999999999999E-2</v>
      </c>
      <c r="AH90" s="166">
        <f>$P$90 +$R$90 +$S$90 +$U$90 +$X$90 +$AA$90</f>
        <v>0</v>
      </c>
      <c r="AI90" s="180">
        <f>SUM($AG$90+$AH$90)</f>
        <v>1.2999999999999999E-2</v>
      </c>
    </row>
    <row r="91" spans="1:35" s="15" customFormat="1" ht="12.75" customHeight="1" x14ac:dyDescent="0.3">
      <c r="A91" s="93"/>
      <c r="B91" s="107" t="s">
        <v>99</v>
      </c>
      <c r="C91" s="108"/>
      <c r="D91" s="108"/>
      <c r="E91" s="108"/>
      <c r="F91" s="108"/>
      <c r="G91" s="108"/>
      <c r="H91" s="109" t="s">
        <v>57</v>
      </c>
      <c r="I91" s="117"/>
      <c r="J91" s="124"/>
      <c r="K91" s="125"/>
      <c r="L91" s="125"/>
      <c r="M91" s="166">
        <v>15</v>
      </c>
      <c r="N91" s="125"/>
      <c r="O91" s="125"/>
      <c r="P91" s="125"/>
      <c r="Q91" s="125"/>
      <c r="R91" s="125"/>
      <c r="S91" s="125"/>
      <c r="T91" s="125"/>
      <c r="U91" s="125"/>
      <c r="V91" s="125"/>
      <c r="W91" s="125"/>
      <c r="X91" s="125"/>
      <c r="Y91" s="125"/>
      <c r="Z91" s="125"/>
      <c r="AA91" s="125"/>
      <c r="AB91" s="125"/>
      <c r="AC91" s="125"/>
      <c r="AD91" s="125"/>
      <c r="AE91" s="129"/>
      <c r="AF91" s="134" t="s">
        <v>55</v>
      </c>
      <c r="AG91" s="163">
        <f>$J$91 +$K$91 +$L$91 +$M$91 +$N$91 +$O$91 +$Q$91 +$T$91 +$V$91 +$W$91 +$Y$91 +$Z$91 +$AB$91 +$AC$91 +$AD$91 +$AE$91</f>
        <v>15</v>
      </c>
      <c r="AH91" s="166">
        <f>$P$91 +$R$91 +$S$91 +$U$91 +$X$91 +$AA$91</f>
        <v>0</v>
      </c>
      <c r="AI91" s="180">
        <f>SUM($AG$91+$AH$91)</f>
        <v>15</v>
      </c>
    </row>
    <row r="92" spans="1:35" s="15" customFormat="1" ht="12.75" customHeight="1" thickBot="1" x14ac:dyDescent="0.35">
      <c r="A92" s="92"/>
      <c r="B92" s="112"/>
      <c r="C92" s="113"/>
      <c r="D92" s="113"/>
      <c r="E92" s="187"/>
      <c r="F92" s="187"/>
      <c r="G92" s="187"/>
      <c r="H92" s="188"/>
      <c r="I92" s="194"/>
      <c r="J92" s="195"/>
      <c r="K92" s="189"/>
      <c r="L92" s="189"/>
      <c r="M92" s="196">
        <v>1</v>
      </c>
      <c r="N92" s="127"/>
      <c r="O92" s="127"/>
      <c r="P92" s="127"/>
      <c r="Q92" s="127"/>
      <c r="R92" s="189"/>
      <c r="S92" s="189"/>
      <c r="T92" s="189"/>
      <c r="U92" s="189"/>
      <c r="V92" s="189"/>
      <c r="W92" s="189"/>
      <c r="X92" s="189"/>
      <c r="Y92" s="189"/>
      <c r="Z92" s="189"/>
      <c r="AA92" s="127"/>
      <c r="AB92" s="127"/>
      <c r="AC92" s="127"/>
      <c r="AD92" s="127"/>
      <c r="AE92" s="130"/>
      <c r="AF92" s="136"/>
      <c r="AG92" s="176">
        <f>$J$92 +$K$92 +$L$92 +$M$92 +$N$92 +$O$92 +$Q$92 +$T$92 +$V$92 +$W$92 +$Y$92 +$Z$92 +$AB$92 +$AC$92 +$AD$92 +$AE$92</f>
        <v>1</v>
      </c>
      <c r="AH92" s="178">
        <f>$P$92 +$R$92 +$S$92 +$U$92 +$X$92 +$AA$92</f>
        <v>0</v>
      </c>
      <c r="AI92" s="181">
        <f>SUM($AG$92+$AH$92)</f>
        <v>1</v>
      </c>
    </row>
    <row r="93" spans="1:35" ht="12.75" customHeight="1" x14ac:dyDescent="0.3">
      <c r="A93" s="15"/>
      <c r="B93" s="182" t="s">
        <v>100</v>
      </c>
      <c r="C93" s="183"/>
      <c r="D93" s="183"/>
      <c r="E93" s="151"/>
      <c r="F93" s="151"/>
      <c r="G93" s="151"/>
      <c r="H93" s="151"/>
      <c r="I93" s="190" t="s">
        <v>105</v>
      </c>
      <c r="J93" s="191"/>
      <c r="K93" s="191"/>
      <c r="L93" s="191"/>
      <c r="M93" s="191"/>
      <c r="N93" s="15"/>
      <c r="O93" s="182" t="s">
        <v>103</v>
      </c>
      <c r="P93" s="182"/>
      <c r="Q93" s="182"/>
      <c r="R93" s="151"/>
      <c r="S93" s="151"/>
      <c r="T93" s="151"/>
      <c r="U93" s="151"/>
      <c r="V93" s="190"/>
      <c r="W93" s="191"/>
      <c r="X93" s="191"/>
      <c r="Y93" s="191"/>
      <c r="Z93" s="191"/>
      <c r="AA93" s="15"/>
      <c r="AB93" s="15"/>
      <c r="AC93" s="15"/>
      <c r="AD93" s="15"/>
      <c r="AE93" s="15"/>
    </row>
    <row r="94" spans="1:35" ht="12.75" customHeight="1" x14ac:dyDescent="0.3">
      <c r="A94" s="15"/>
      <c r="B94" s="184"/>
      <c r="C94" s="184"/>
      <c r="D94" s="184"/>
      <c r="E94" s="95"/>
      <c r="F94" s="95"/>
      <c r="G94" s="95"/>
      <c r="H94" s="95"/>
      <c r="I94" s="193"/>
      <c r="J94" s="193"/>
      <c r="K94" s="193"/>
      <c r="L94" s="193"/>
      <c r="M94" s="193"/>
      <c r="N94" s="15"/>
      <c r="O94" s="186"/>
      <c r="P94" s="186"/>
      <c r="Q94" s="186"/>
      <c r="R94" s="95"/>
      <c r="S94" s="95"/>
      <c r="T94" s="95"/>
      <c r="U94" s="95"/>
      <c r="V94" s="193"/>
      <c r="W94" s="193"/>
      <c r="X94" s="193"/>
      <c r="Y94" s="193"/>
      <c r="Z94" s="193"/>
      <c r="AA94" s="15"/>
      <c r="AB94" s="15"/>
      <c r="AC94" s="15"/>
      <c r="AD94" s="15"/>
      <c r="AE94" s="15"/>
    </row>
    <row r="95" spans="1:35" ht="12.75" customHeight="1" x14ac:dyDescent="0.25">
      <c r="A95" s="15"/>
      <c r="B95" s="185"/>
      <c r="C95" s="185"/>
      <c r="D95" s="185"/>
      <c r="E95" s="15"/>
      <c r="F95" s="198" t="s">
        <v>106</v>
      </c>
      <c r="G95" s="197"/>
      <c r="H95" s="15"/>
      <c r="I95" s="15"/>
      <c r="J95" s="75" t="s">
        <v>107</v>
      </c>
      <c r="K95" s="15"/>
      <c r="L95" s="15"/>
      <c r="M95" s="15"/>
      <c r="N95" s="15"/>
      <c r="O95" s="185"/>
      <c r="P95" s="185"/>
      <c r="Q95" s="185"/>
      <c r="R95" s="15"/>
      <c r="S95" s="198" t="s">
        <v>106</v>
      </c>
      <c r="T95" s="197"/>
      <c r="U95" s="15"/>
      <c r="V95" s="15"/>
      <c r="W95" s="75" t="s">
        <v>107</v>
      </c>
      <c r="X95" s="15"/>
      <c r="Y95" s="15"/>
      <c r="Z95" s="15"/>
      <c r="AA95" s="15"/>
      <c r="AB95" s="15"/>
      <c r="AC95" s="15"/>
      <c r="AD95" s="15"/>
      <c r="AE95" s="15"/>
    </row>
    <row r="96" spans="1:35" ht="12.75" customHeight="1" x14ac:dyDescent="0.3">
      <c r="A96" s="15"/>
      <c r="B96" s="186" t="s">
        <v>101</v>
      </c>
      <c r="C96" s="184"/>
      <c r="D96" s="184"/>
      <c r="E96" s="94"/>
      <c r="F96" s="94"/>
      <c r="G96" s="94"/>
      <c r="H96" s="94"/>
      <c r="I96" s="199"/>
      <c r="J96" s="192"/>
      <c r="K96" s="192"/>
      <c r="L96" s="192"/>
      <c r="M96" s="192"/>
      <c r="N96" s="15"/>
      <c r="O96" s="186" t="s">
        <v>104</v>
      </c>
      <c r="P96" s="184"/>
      <c r="Q96" s="184"/>
      <c r="R96" s="94"/>
      <c r="S96" s="94"/>
      <c r="T96" s="94"/>
      <c r="U96" s="94"/>
      <c r="V96" s="199" t="s">
        <v>108</v>
      </c>
      <c r="W96" s="192"/>
      <c r="X96" s="192"/>
      <c r="Y96" s="192"/>
      <c r="Z96" s="192"/>
      <c r="AA96" s="15"/>
      <c r="AB96" s="15"/>
      <c r="AC96" s="15"/>
      <c r="AD96" s="15"/>
      <c r="AE96" s="15"/>
    </row>
    <row r="97" spans="1:31" ht="12.75" customHeight="1" x14ac:dyDescent="0.3">
      <c r="A97" s="15"/>
      <c r="B97" s="184"/>
      <c r="C97" s="184"/>
      <c r="D97" s="184"/>
      <c r="E97" s="95"/>
      <c r="F97" s="95"/>
      <c r="G97" s="95"/>
      <c r="H97" s="95"/>
      <c r="I97" s="193"/>
      <c r="J97" s="193"/>
      <c r="K97" s="193"/>
      <c r="L97" s="193"/>
      <c r="M97" s="193"/>
      <c r="N97" s="15"/>
      <c r="O97" s="184"/>
      <c r="P97" s="184"/>
      <c r="Q97" s="184"/>
      <c r="R97" s="95"/>
      <c r="S97" s="95"/>
      <c r="T97" s="95"/>
      <c r="U97" s="95"/>
      <c r="V97" s="193"/>
      <c r="W97" s="193"/>
      <c r="X97" s="193"/>
      <c r="Y97" s="193"/>
      <c r="Z97" s="193"/>
      <c r="AA97" s="15"/>
      <c r="AB97" s="15"/>
      <c r="AC97" s="15"/>
      <c r="AD97" s="15"/>
      <c r="AE97" s="15"/>
    </row>
    <row r="98" spans="1:31" ht="12.75" customHeight="1" x14ac:dyDescent="0.25">
      <c r="A98" s="15"/>
      <c r="B98" s="185"/>
      <c r="C98" s="185"/>
      <c r="D98" s="185"/>
      <c r="E98" s="15"/>
      <c r="F98" s="198" t="s">
        <v>106</v>
      </c>
      <c r="G98" s="197"/>
      <c r="H98" s="15"/>
      <c r="I98" s="15"/>
      <c r="J98" s="75" t="s">
        <v>107</v>
      </c>
      <c r="K98" s="15"/>
      <c r="L98" s="15"/>
      <c r="M98" s="15"/>
      <c r="N98" s="15"/>
      <c r="O98" s="185"/>
      <c r="P98" s="185"/>
      <c r="Q98" s="185"/>
      <c r="R98" s="15"/>
      <c r="S98" s="198" t="s">
        <v>106</v>
      </c>
      <c r="T98" s="197"/>
      <c r="U98" s="15"/>
      <c r="V98" s="15"/>
      <c r="W98" s="75" t="s">
        <v>107</v>
      </c>
      <c r="X98" s="15"/>
      <c r="Y98" s="15"/>
      <c r="Z98" s="15"/>
      <c r="AA98" s="15"/>
      <c r="AB98" s="15"/>
      <c r="AC98" s="15"/>
      <c r="AD98" s="15"/>
      <c r="AE98" s="15"/>
    </row>
    <row r="99" spans="1:31" ht="12.75" customHeight="1" x14ac:dyDescent="0.25">
      <c r="A99" s="15"/>
      <c r="B99" s="186" t="s">
        <v>102</v>
      </c>
      <c r="C99" s="184"/>
      <c r="D99" s="184"/>
      <c r="E99" s="94"/>
      <c r="F99" s="94"/>
      <c r="G99" s="94"/>
      <c r="H99" s="94"/>
      <c r="I99" s="199" t="s">
        <v>108</v>
      </c>
      <c r="J99" s="192"/>
      <c r="K99" s="192"/>
      <c r="L99" s="192"/>
      <c r="M99" s="192"/>
      <c r="N99" s="15"/>
      <c r="O99" s="185"/>
      <c r="P99" s="185"/>
      <c r="Q99" s="18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</row>
    <row r="100" spans="1:31" ht="12.75" customHeight="1" x14ac:dyDescent="0.3">
      <c r="A100" s="15"/>
      <c r="B100" s="184"/>
      <c r="C100" s="184"/>
      <c r="D100" s="184"/>
      <c r="E100" s="94"/>
      <c r="F100" s="94"/>
      <c r="G100" s="94"/>
      <c r="H100" s="94"/>
      <c r="I100" s="192"/>
      <c r="J100" s="192"/>
      <c r="K100" s="192"/>
      <c r="L100" s="192"/>
      <c r="M100" s="192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</row>
    <row r="101" spans="1:31" ht="12.75" customHeight="1" x14ac:dyDescent="0.3">
      <c r="A101" s="15"/>
      <c r="B101" s="184"/>
      <c r="C101" s="184"/>
      <c r="D101" s="184"/>
      <c r="E101" s="95"/>
      <c r="F101" s="95"/>
      <c r="G101" s="95"/>
      <c r="H101" s="95"/>
      <c r="I101" s="193"/>
      <c r="J101" s="193"/>
      <c r="K101" s="193"/>
      <c r="L101" s="193"/>
      <c r="M101" s="193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</row>
    <row r="102" spans="1:31" ht="12.75" customHeight="1" x14ac:dyDescent="0.3">
      <c r="A102" s="15"/>
      <c r="B102" s="15"/>
      <c r="C102" s="15"/>
      <c r="D102" s="15"/>
      <c r="E102" s="15"/>
      <c r="F102" s="198" t="s">
        <v>106</v>
      </c>
      <c r="G102" s="197"/>
      <c r="H102" s="15"/>
      <c r="I102" s="15"/>
      <c r="J102" s="75" t="s">
        <v>107</v>
      </c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</row>
    <row r="103" spans="1:31" ht="12.75" customHeight="1" x14ac:dyDescent="0.3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</row>
    <row r="104" spans="1:31" ht="12.75" customHeight="1" x14ac:dyDescent="0.3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</row>
  </sheetData>
  <mergeCells count="294">
    <mergeCell ref="F102:G102"/>
    <mergeCell ref="V96:Z97"/>
    <mergeCell ref="F98:G98"/>
    <mergeCell ref="S98:T98"/>
    <mergeCell ref="B99:D101"/>
    <mergeCell ref="E99:H101"/>
    <mergeCell ref="I99:M101"/>
    <mergeCell ref="O93:Q94"/>
    <mergeCell ref="R93:U94"/>
    <mergeCell ref="V93:Z94"/>
    <mergeCell ref="F95:G95"/>
    <mergeCell ref="S95:T95"/>
    <mergeCell ref="B96:D97"/>
    <mergeCell ref="E96:H97"/>
    <mergeCell ref="I96:M97"/>
    <mergeCell ref="O96:Q97"/>
    <mergeCell ref="R96:U97"/>
    <mergeCell ref="C14:E14"/>
    <mergeCell ref="F14:G14"/>
    <mergeCell ref="H14:I14"/>
    <mergeCell ref="J14:K14"/>
    <mergeCell ref="B93:D94"/>
    <mergeCell ref="E93:H94"/>
    <mergeCell ref="I93:M94"/>
    <mergeCell ref="H11:I12"/>
    <mergeCell ref="J11:K12"/>
    <mergeCell ref="R11:W11"/>
    <mergeCell ref="R12:W12"/>
    <mergeCell ref="C13:E13"/>
    <mergeCell ref="F13:G13"/>
    <mergeCell ref="H13:I13"/>
    <mergeCell ref="J13:K13"/>
    <mergeCell ref="O13:Q13"/>
    <mergeCell ref="R13:W13"/>
    <mergeCell ref="N8:N9"/>
    <mergeCell ref="O8:T9"/>
    <mergeCell ref="AG9:AH10"/>
    <mergeCell ref="C10:E10"/>
    <mergeCell ref="F10:G10"/>
    <mergeCell ref="H10:I10"/>
    <mergeCell ref="J10:K10"/>
    <mergeCell ref="N10:Q11"/>
    <mergeCell ref="C11:E12"/>
    <mergeCell ref="F11:G12"/>
    <mergeCell ref="AG5:AH6"/>
    <mergeCell ref="C6:E7"/>
    <mergeCell ref="F6:G7"/>
    <mergeCell ref="H6:I7"/>
    <mergeCell ref="J6:K7"/>
    <mergeCell ref="N6:T7"/>
    <mergeCell ref="AA6:AD6"/>
    <mergeCell ref="AE7:AF8"/>
    <mergeCell ref="AG7:AH8"/>
    <mergeCell ref="C8:E9"/>
    <mergeCell ref="AG1:AH2"/>
    <mergeCell ref="Y2:AD2"/>
    <mergeCell ref="C3:L3"/>
    <mergeCell ref="AE3:AF4"/>
    <mergeCell ref="AG3:AH4"/>
    <mergeCell ref="B4:K5"/>
    <mergeCell ref="N4:S5"/>
    <mergeCell ref="T4:T5"/>
    <mergeCell ref="AA4:AD4"/>
    <mergeCell ref="AA5:AD5"/>
    <mergeCell ref="B1:L2"/>
    <mergeCell ref="X1:AD1"/>
    <mergeCell ref="AE5:AF5"/>
    <mergeCell ref="F8:G9"/>
    <mergeCell ref="H8:I9"/>
    <mergeCell ref="J8:K9"/>
    <mergeCell ref="AB52:AB54"/>
    <mergeCell ref="AC52:AC54"/>
    <mergeCell ref="AD52:AD54"/>
    <mergeCell ref="AE52:AE54"/>
    <mergeCell ref="V52:V54"/>
    <mergeCell ref="W52:W54"/>
    <mergeCell ref="X52:X54"/>
    <mergeCell ref="Y52:Y54"/>
    <mergeCell ref="Z52:Z54"/>
    <mergeCell ref="AA52:AA54"/>
    <mergeCell ref="P52:P54"/>
    <mergeCell ref="Q52:Q54"/>
    <mergeCell ref="R52:R54"/>
    <mergeCell ref="S52:S54"/>
    <mergeCell ref="T52:T54"/>
    <mergeCell ref="U52:U54"/>
    <mergeCell ref="J52:J54"/>
    <mergeCell ref="K52:K54"/>
    <mergeCell ref="L52:L54"/>
    <mergeCell ref="M52:M54"/>
    <mergeCell ref="N52:N54"/>
    <mergeCell ref="O52:O54"/>
    <mergeCell ref="Y49:Y51"/>
    <mergeCell ref="Z49:AA51"/>
    <mergeCell ref="AB49:AB51"/>
    <mergeCell ref="AC49:AC51"/>
    <mergeCell ref="AD49:AD51"/>
    <mergeCell ref="AE49:AE51"/>
    <mergeCell ref="AG47:AI47"/>
    <mergeCell ref="J48:L48"/>
    <mergeCell ref="M48:N48"/>
    <mergeCell ref="O48:AA48"/>
    <mergeCell ref="AB48:AE48"/>
    <mergeCell ref="AG48:AG54"/>
    <mergeCell ref="AH48:AH54"/>
    <mergeCell ref="AI48:AI54"/>
    <mergeCell ref="J49:J51"/>
    <mergeCell ref="K49:K51"/>
    <mergeCell ref="AD20:AD22"/>
    <mergeCell ref="AE20:AE22"/>
    <mergeCell ref="C47:G54"/>
    <mergeCell ref="H47:I54"/>
    <mergeCell ref="J47:AE47"/>
    <mergeCell ref="AF47:AF54"/>
    <mergeCell ref="L49:L51"/>
    <mergeCell ref="M49:M51"/>
    <mergeCell ref="N49:N51"/>
    <mergeCell ref="O49:P51"/>
    <mergeCell ref="X20:X22"/>
    <mergeCell ref="Y20:Y22"/>
    <mergeCell ref="Z20:Z22"/>
    <mergeCell ref="AA20:AA22"/>
    <mergeCell ref="AB20:AB22"/>
    <mergeCell ref="AC20:AC22"/>
    <mergeCell ref="R20:R22"/>
    <mergeCell ref="S20:S22"/>
    <mergeCell ref="T20:T22"/>
    <mergeCell ref="U20:U22"/>
    <mergeCell ref="V20:V22"/>
    <mergeCell ref="W20:W22"/>
    <mergeCell ref="AD17:AD19"/>
    <mergeCell ref="AE17:AE19"/>
    <mergeCell ref="J20:J22"/>
    <mergeCell ref="K20:K22"/>
    <mergeCell ref="L20:L22"/>
    <mergeCell ref="M20:M22"/>
    <mergeCell ref="N20:N22"/>
    <mergeCell ref="O20:O22"/>
    <mergeCell ref="P20:P22"/>
    <mergeCell ref="Q20:Q22"/>
    <mergeCell ref="U17:V19"/>
    <mergeCell ref="W17:X19"/>
    <mergeCell ref="Y17:Y19"/>
    <mergeCell ref="Z17:AA19"/>
    <mergeCell ref="AB17:AB19"/>
    <mergeCell ref="AC17:AC19"/>
    <mergeCell ref="AH16:AH22"/>
    <mergeCell ref="AI16:AI22"/>
    <mergeCell ref="J17:J19"/>
    <mergeCell ref="K17:K19"/>
    <mergeCell ref="L17:L19"/>
    <mergeCell ref="M17:M19"/>
    <mergeCell ref="N17:N19"/>
    <mergeCell ref="O17:P19"/>
    <mergeCell ref="Q17:R19"/>
    <mergeCell ref="S17:T19"/>
    <mergeCell ref="C15:G22"/>
    <mergeCell ref="H15:I22"/>
    <mergeCell ref="J15:AE15"/>
    <mergeCell ref="AF15:AF22"/>
    <mergeCell ref="AG15:AI15"/>
    <mergeCell ref="J16:L16"/>
    <mergeCell ref="M16:N16"/>
    <mergeCell ref="O16:AA16"/>
    <mergeCell ref="AB16:AE16"/>
    <mergeCell ref="AG16:AG22"/>
    <mergeCell ref="A89:A90"/>
    <mergeCell ref="B89:G90"/>
    <mergeCell ref="H89:I90"/>
    <mergeCell ref="AF89:AF90"/>
    <mergeCell ref="A91:A92"/>
    <mergeCell ref="B91:G92"/>
    <mergeCell ref="H91:I92"/>
    <mergeCell ref="AF91:AF92"/>
    <mergeCell ref="A85:A86"/>
    <mergeCell ref="B85:G86"/>
    <mergeCell ref="H85:I86"/>
    <mergeCell ref="AF85:AF86"/>
    <mergeCell ref="A87:A88"/>
    <mergeCell ref="B87:G88"/>
    <mergeCell ref="H87:I88"/>
    <mergeCell ref="AF87:AF88"/>
    <mergeCell ref="A83:A84"/>
    <mergeCell ref="B83:G84"/>
    <mergeCell ref="H83:I84"/>
    <mergeCell ref="AF83:AF84"/>
    <mergeCell ref="A79:A80"/>
    <mergeCell ref="B79:G80"/>
    <mergeCell ref="H79:I80"/>
    <mergeCell ref="AF79:AF80"/>
    <mergeCell ref="A81:A82"/>
    <mergeCell ref="B81:G82"/>
    <mergeCell ref="H81:I82"/>
    <mergeCell ref="AF81:AF82"/>
    <mergeCell ref="A75:A76"/>
    <mergeCell ref="B75:G76"/>
    <mergeCell ref="H75:I76"/>
    <mergeCell ref="AF75:AF76"/>
    <mergeCell ref="A77:A78"/>
    <mergeCell ref="B77:G78"/>
    <mergeCell ref="H77:I78"/>
    <mergeCell ref="AF77:AF78"/>
    <mergeCell ref="A71:A72"/>
    <mergeCell ref="B71:G72"/>
    <mergeCell ref="H71:I72"/>
    <mergeCell ref="AF71:AF72"/>
    <mergeCell ref="A73:A74"/>
    <mergeCell ref="B73:G74"/>
    <mergeCell ref="H73:I74"/>
    <mergeCell ref="AF73:AF74"/>
    <mergeCell ref="A67:A68"/>
    <mergeCell ref="B67:G68"/>
    <mergeCell ref="H67:I68"/>
    <mergeCell ref="AF67:AF68"/>
    <mergeCell ref="A69:A70"/>
    <mergeCell ref="B69:G70"/>
    <mergeCell ref="H69:I70"/>
    <mergeCell ref="AF69:AF70"/>
    <mergeCell ref="A63:A64"/>
    <mergeCell ref="B63:G64"/>
    <mergeCell ref="H63:I64"/>
    <mergeCell ref="AF63:AF64"/>
    <mergeCell ref="A65:A66"/>
    <mergeCell ref="B65:G66"/>
    <mergeCell ref="H65:I66"/>
    <mergeCell ref="AF65:AF66"/>
    <mergeCell ref="A59:A60"/>
    <mergeCell ref="B59:G60"/>
    <mergeCell ref="H59:I60"/>
    <mergeCell ref="AF59:AF60"/>
    <mergeCell ref="A61:A62"/>
    <mergeCell ref="B61:G62"/>
    <mergeCell ref="H61:I62"/>
    <mergeCell ref="AF61:AF62"/>
    <mergeCell ref="C55:G55"/>
    <mergeCell ref="H55:I56"/>
    <mergeCell ref="AF55:AF56"/>
    <mergeCell ref="C56:G56"/>
    <mergeCell ref="A57:A58"/>
    <mergeCell ref="B57:G58"/>
    <mergeCell ref="H57:I58"/>
    <mergeCell ref="AF57:AF58"/>
    <mergeCell ref="A45:A46"/>
    <mergeCell ref="B45:G46"/>
    <mergeCell ref="H45:I46"/>
    <mergeCell ref="AF45:AF46"/>
    <mergeCell ref="Q49:R51"/>
    <mergeCell ref="S49:T51"/>
    <mergeCell ref="U49:V51"/>
    <mergeCell ref="W49:X51"/>
    <mergeCell ref="A41:A42"/>
    <mergeCell ref="B41:G42"/>
    <mergeCell ref="H41:I42"/>
    <mergeCell ref="AF41:AF42"/>
    <mergeCell ref="A43:A44"/>
    <mergeCell ref="B43:G44"/>
    <mergeCell ref="H43:I44"/>
    <mergeCell ref="AF43:AF44"/>
    <mergeCell ref="A37:A38"/>
    <mergeCell ref="B37:G38"/>
    <mergeCell ref="H37:I38"/>
    <mergeCell ref="AF37:AF38"/>
    <mergeCell ref="A39:A40"/>
    <mergeCell ref="B39:G40"/>
    <mergeCell ref="H39:I40"/>
    <mergeCell ref="AF39:AF40"/>
    <mergeCell ref="A33:A34"/>
    <mergeCell ref="B33:G34"/>
    <mergeCell ref="H33:I34"/>
    <mergeCell ref="AF33:AF34"/>
    <mergeCell ref="A35:A36"/>
    <mergeCell ref="B35:G36"/>
    <mergeCell ref="H35:I36"/>
    <mergeCell ref="AF35:AF36"/>
    <mergeCell ref="A29:A30"/>
    <mergeCell ref="B29:G30"/>
    <mergeCell ref="H29:I30"/>
    <mergeCell ref="AF29:AF30"/>
    <mergeCell ref="A31:A32"/>
    <mergeCell ref="B31:G32"/>
    <mergeCell ref="H31:I32"/>
    <mergeCell ref="AF31:AF32"/>
    <mergeCell ref="A25:A26"/>
    <mergeCell ref="B25:G26"/>
    <mergeCell ref="H25:I26"/>
    <mergeCell ref="AF25:AF26"/>
    <mergeCell ref="A27:A28"/>
    <mergeCell ref="B27:G28"/>
    <mergeCell ref="H27:I28"/>
    <mergeCell ref="AF27:AF28"/>
    <mergeCell ref="C23:G23"/>
    <mergeCell ref="H23:I24"/>
    <mergeCell ref="AF23:AF24"/>
    <mergeCell ref="C24:G24"/>
  </mergeCell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C52AF-06D2-447E-B602-98B71EAB9675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dcterms:created xsi:type="dcterms:W3CDTF">2012-11-12T11:23:52Z</dcterms:created>
  <dcterms:modified xsi:type="dcterms:W3CDTF">2025-07-01T04:41:34Z</dcterms:modified>
</cp:coreProperties>
</file>